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0\Informacio Financiera Cuenta Pública Anual 2020\Formatos2020\"/>
    </mc:Choice>
  </mc:AlternateContent>
  <bookViews>
    <workbookView xWindow="0" yWindow="0" windowWidth="24000" windowHeight="9330" tabRatio="863" activeTab="11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externalReferences>
    <externalReference r:id="rId14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64" l="1"/>
  <c r="C7" i="64"/>
  <c r="C35" i="64" l="1"/>
  <c r="C15" i="63"/>
  <c r="C7" i="63"/>
  <c r="C20" i="63" s="1"/>
  <c r="A3" i="63"/>
  <c r="E80" i="62"/>
  <c r="E79" i="62"/>
  <c r="E78" i="62"/>
  <c r="E77" i="62"/>
  <c r="E76" i="62"/>
  <c r="E75" i="62"/>
  <c r="E74" i="62"/>
  <c r="E73" i="62"/>
  <c r="E72" i="62"/>
  <c r="E71" i="62"/>
  <c r="E70" i="62"/>
  <c r="E69" i="62"/>
  <c r="E68" i="62"/>
  <c r="E67" i="62"/>
  <c r="E66" i="62"/>
  <c r="E65" i="62"/>
  <c r="E64" i="62"/>
  <c r="E63" i="62"/>
  <c r="E62" i="62"/>
  <c r="E61" i="62"/>
  <c r="E60" i="62"/>
  <c r="E59" i="62"/>
  <c r="E58" i="62"/>
  <c r="E57" i="62"/>
  <c r="E56" i="62"/>
  <c r="E55" i="62"/>
  <c r="E54" i="62"/>
  <c r="E53" i="62"/>
  <c r="E52" i="62"/>
  <c r="E51" i="62"/>
  <c r="E50" i="62"/>
  <c r="E49" i="62"/>
  <c r="E48" i="62"/>
  <c r="D47" i="62"/>
  <c r="D46" i="62" s="1"/>
  <c r="C47" i="62"/>
  <c r="E47" i="62" s="1"/>
  <c r="C20" i="62"/>
  <c r="D15" i="62"/>
  <c r="C15" i="62"/>
  <c r="C184" i="60"/>
  <c r="C214" i="60"/>
  <c r="C213" i="60"/>
  <c r="C212" i="60"/>
  <c r="C211" i="60"/>
  <c r="C210" i="60" s="1"/>
  <c r="C209" i="60" s="1"/>
  <c r="C208" i="60" s="1"/>
  <c r="C207" i="60" s="1"/>
  <c r="C206" i="60" s="1"/>
  <c r="C205" i="60" s="1"/>
  <c r="C204" i="60" s="1"/>
  <c r="C203" i="60" s="1"/>
  <c r="C202" i="60" s="1"/>
  <c r="C201" i="60" s="1"/>
  <c r="C200" i="60" s="1"/>
  <c r="C199" i="60" s="1"/>
  <c r="C198" i="60" s="1"/>
  <c r="C197" i="60" s="1"/>
  <c r="C196" i="60" s="1"/>
  <c r="C195" i="60" s="1"/>
  <c r="C194" i="60" s="1"/>
  <c r="C193" i="60" s="1"/>
  <c r="C192" i="60" s="1"/>
  <c r="C191" i="60" s="1"/>
  <c r="C190" i="60" s="1"/>
  <c r="C115" i="60"/>
  <c r="C105" i="60"/>
  <c r="C98" i="60"/>
  <c r="C8" i="60"/>
  <c r="C60" i="60"/>
  <c r="C46" i="62" l="1"/>
  <c r="E46" i="62"/>
  <c r="C183" i="60"/>
  <c r="C97" i="60"/>
  <c r="C30" i="59"/>
  <c r="D60" i="59"/>
  <c r="C52" i="59"/>
  <c r="C60" i="59"/>
  <c r="H3" i="65"/>
  <c r="A3" i="65"/>
  <c r="H2" i="65"/>
  <c r="H1" i="65"/>
  <c r="A1" i="65"/>
  <c r="A3" i="64"/>
  <c r="A1" i="64"/>
  <c r="E3" i="62"/>
  <c r="E2" i="62"/>
  <c r="E1" i="62"/>
  <c r="E3" i="61"/>
  <c r="A3" i="61"/>
  <c r="E2" i="61"/>
  <c r="E1" i="61"/>
  <c r="A1" i="61"/>
  <c r="E3" i="60"/>
  <c r="E2" i="60"/>
  <c r="E1" i="60"/>
  <c r="G14" i="59"/>
  <c r="F14" i="59"/>
  <c r="E14" i="59"/>
  <c r="H3" i="59"/>
  <c r="A3" i="59"/>
  <c r="A3" i="62" s="1"/>
  <c r="H2" i="59"/>
  <c r="H1" i="59"/>
  <c r="A1" i="59"/>
  <c r="A1" i="60" s="1"/>
  <c r="C96" i="60" l="1"/>
  <c r="D216" i="60" s="1"/>
  <c r="D97" i="60"/>
  <c r="D169" i="60"/>
  <c r="D110" i="60"/>
  <c r="D191" i="60"/>
  <c r="D158" i="60"/>
  <c r="D105" i="60"/>
  <c r="D117" i="60"/>
  <c r="D181" i="60"/>
  <c r="D202" i="60"/>
  <c r="D131" i="60"/>
  <c r="D142" i="60"/>
  <c r="D174" i="60"/>
  <c r="D185" i="60"/>
  <c r="D99" i="60"/>
  <c r="D106" i="60"/>
  <c r="D133" i="60"/>
  <c r="D143" i="60"/>
  <c r="D175" i="60"/>
  <c r="D186" i="60"/>
  <c r="D118" i="60"/>
  <c r="D123" i="60"/>
  <c r="D139" i="60"/>
  <c r="D145" i="60"/>
  <c r="D161" i="60"/>
  <c r="D166" i="60"/>
  <c r="D182" i="60"/>
  <c r="D187" i="60"/>
  <c r="D205" i="60"/>
  <c r="D213" i="60"/>
  <c r="D109" i="60"/>
  <c r="D114" i="60"/>
  <c r="D130" i="60"/>
  <c r="D135" i="60"/>
  <c r="D151" i="60"/>
  <c r="D157" i="60"/>
  <c r="D173" i="60"/>
  <c r="D178" i="60"/>
  <c r="D194" i="60"/>
  <c r="D199" i="60"/>
  <c r="D203" i="60"/>
  <c r="D207" i="60"/>
  <c r="D96" i="60"/>
  <c r="D100" i="60"/>
  <c r="D112" i="60"/>
  <c r="D116" i="60"/>
  <c r="D128" i="60"/>
  <c r="D132" i="60"/>
  <c r="D144" i="60"/>
  <c r="D148" i="60"/>
  <c r="D160" i="60"/>
  <c r="D164" i="60"/>
  <c r="D176" i="60"/>
  <c r="D180" i="60"/>
  <c r="D192" i="60"/>
  <c r="D196" i="60"/>
  <c r="D208" i="60"/>
  <c r="D212" i="60"/>
  <c r="A1" i="62"/>
  <c r="A3" i="60"/>
  <c r="D204" i="60" l="1"/>
  <c r="D188" i="60"/>
  <c r="D172" i="60"/>
  <c r="D156" i="60"/>
  <c r="D140" i="60"/>
  <c r="D124" i="60"/>
  <c r="D108" i="60"/>
  <c r="D215" i="60"/>
  <c r="D214" i="60"/>
  <c r="D189" i="60"/>
  <c r="D167" i="60"/>
  <c r="D146" i="60"/>
  <c r="D125" i="60"/>
  <c r="D103" i="60"/>
  <c r="D198" i="60"/>
  <c r="D177" i="60"/>
  <c r="D155" i="60"/>
  <c r="D134" i="60"/>
  <c r="D210" i="60"/>
  <c r="D165" i="60"/>
  <c r="D122" i="60"/>
  <c r="D209" i="60"/>
  <c r="D163" i="60"/>
  <c r="D121" i="60"/>
  <c r="D159" i="60"/>
  <c r="D201" i="60"/>
  <c r="D115" i="60"/>
  <c r="D149" i="60"/>
  <c r="D217" i="60"/>
  <c r="D126" i="60"/>
  <c r="D137" i="60"/>
  <c r="D170" i="60"/>
  <c r="D101" i="60"/>
  <c r="D147" i="60"/>
  <c r="D200" i="60"/>
  <c r="D184" i="60"/>
  <c r="D168" i="60"/>
  <c r="D152" i="60"/>
  <c r="D136" i="60"/>
  <c r="D120" i="60"/>
  <c r="D104" i="60"/>
  <c r="D211" i="60"/>
  <c r="D206" i="60"/>
  <c r="D183" i="60"/>
  <c r="D162" i="60"/>
  <c r="D141" i="60"/>
  <c r="D119" i="60"/>
  <c r="D98" i="60"/>
  <c r="D193" i="60"/>
  <c r="D171" i="60"/>
  <c r="D150" i="60"/>
  <c r="D129" i="60"/>
  <c r="D197" i="60"/>
  <c r="D154" i="60"/>
  <c r="D113" i="60"/>
  <c r="D195" i="60"/>
  <c r="D153" i="60"/>
  <c r="D111" i="60"/>
  <c r="D138" i="60"/>
  <c r="D179" i="60"/>
  <c r="D102" i="60"/>
  <c r="D127" i="60"/>
  <c r="D190" i="60"/>
  <c r="D107" i="60"/>
  <c r="E60" i="59" l="1"/>
</calcChain>
</file>

<file path=xl/sharedStrings.xml><?xml version="1.0" encoding="utf-8"?>
<sst xmlns="http://schemas.openxmlformats.org/spreadsheetml/2006/main" count="1117" uniqueCount="641">
  <si>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</si>
  <si>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</si>
  <si>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</si>
  <si>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</si>
  <si>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</si>
  <si>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</si>
  <si>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</si>
  <si>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</si>
  <si>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</si>
  <si>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</si>
  <si>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</si>
  <si>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</si>
  <si>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</si>
  <si>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</si>
  <si>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</si>
  <si>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</si>
  <si>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</si>
  <si>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</si>
  <si>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</si>
  <si>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</si>
  <si>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</si>
  <si>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</si>
  <si>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</si>
  <si>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</si>
  <si>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</si>
  <si>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</si>
  <si>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</si>
  <si>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</si>
  <si>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</si>
  <si>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</si>
  <si>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</si>
  <si>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</si>
  <si>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</si>
  <si>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</si>
  <si>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</si>
  <si>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</si>
  <si>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</si>
  <si>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</si>
  <si>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</si>
  <si>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</si>
  <si>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</si>
  <si>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t xml:space="preserve">Las cuentas que se manejan para efectos de este documento son las siguientes:
</t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</si>
  <si>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</si>
  <si>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</si>
  <si>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</si>
  <si>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</si>
  <si>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</si>
  <si>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</si>
  <si>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</si>
  <si>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</si>
  <si>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</si>
  <si>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</si>
  <si>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</si>
  <si>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</si>
  <si>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</si>
  <si>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</si>
  <si>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</si>
  <si>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</si>
  <si>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</si>
  <si>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</si>
  <si>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</si>
  <si>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</si>
  <si>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</si>
  <si>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</si>
  <si>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</si>
  <si>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</si>
  <si>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</si>
  <si>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</si>
  <si>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</si>
  <si>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</si>
  <si>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</si>
  <si>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</si>
  <si>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</si>
  <si>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</si>
  <si>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</si>
  <si>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</si>
  <si>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</si>
  <si>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</si>
  <si>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</si>
  <si>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</si>
  <si>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</si>
  <si>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</si>
  <si>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</si>
  <si>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</si>
  <si>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</si>
  <si>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</si>
  <si>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</si>
  <si>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</si>
  <si>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</si>
  <si>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</si>
  <si>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</si>
  <si>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</si>
  <si>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</si>
  <si>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t>NOMBRE DE LA CUENTA: Corresponde al nombre o descripción de la cuenta de acuerdo al Plan de Cuentas emitido por el CONAC.</t>
  </si>
  <si>
    <t>TIPO: Especificar el tipo de instrumento de inversión: Bondes, Petrobonos, Cetes, Mesa de dinero, etc.</t>
  </si>
  <si>
    <t>2014: Saldo final al 31 de diciembre de 2014.</t>
  </si>
  <si>
    <t>A 90 días: Importe de la cuentas por cobrar con fecha de vencimiento de 1 a 90 días.</t>
  </si>
  <si>
    <t>A 180 días: Importe de la cuentas por cobrar con fecha de vencimiento de 91 a 180 días.</t>
  </si>
  <si>
    <t>A 365 días: Importe de la cuentas por cobrar con fecha de vencimiento de 181 a 365 días.</t>
  </si>
  <si>
    <t>Más de 365 días: Importe de la cuentas por cobrar con vencimiento mayor a 365 días.</t>
  </si>
  <si>
    <t>MÉTODO: Sistema de costeo y método de valuación aplicados a los inventarios (UEPS, PROMEDIO, etc.)</t>
  </si>
  <si>
    <t>TIPO: Tipo de fideicomiso(s) que tiene la entidad derivado de los recursos asignados (Art. 32 LGCG.). Puede ser de: Administración, Inversión.</t>
  </si>
  <si>
    <t>NOMBRE DEL FIDEICOMISO: Nombre con el que se identifica el fideicomiso.</t>
  </si>
  <si>
    <t>OBJETO DEL FIDEICOMISO: Razón de existencia/fin del fideicomiso.</t>
  </si>
  <si>
    <t>TIPO: Tipo de Participaciones y Aportaciones de capital que tiene la entidad. Ejemplo: ordinarias, preferentes, serie A, B, C.</t>
  </si>
  <si>
    <t>EMPRESA/OPDes: Especificar el nombre de la Empresa u Organismo Público Descentralizado al que se realizó la aportación. (organismo público descentralizados).</t>
  </si>
  <si>
    <t>FLUJO:  Diferencia entre el saldo final y el inicial presentados.</t>
  </si>
  <si>
    <t>CARACTERÍSTICAS: Características cualitativas significativas que les impacten financieramente.</t>
  </si>
  <si>
    <t>A 90 días: Importe de la cuentas por pagar con fecha de vencimiento de 1 a 90 días.</t>
  </si>
  <si>
    <t>A 180 días: Importe de la cuentas por pagar con fecha de vencimiento de 91 a 180 días.</t>
  </si>
  <si>
    <t>A 365 días: Importe de la cuentas por pagar con fecha de vencimiento de 181 a 365 días.</t>
  </si>
  <si>
    <t>Más de 365 días: Importe de la cuentas por pagar con fecha de vencimiento mayor a 365 días.</t>
  </si>
  <si>
    <t>CARACTERISTICAS: Informar sobre la factibilidad de pago.</t>
  </si>
  <si>
    <t>NATURALEZA: Especificar origen de dicho recurso: Federal, Estatal, Municipal, Particulares.</t>
  </si>
  <si>
    <t>NATURALEZA: Procedencia de los otros ingresos: Productos financieros, bonificaciones y descuentos obtenidas, diferencias por tipo de cambio a favor, utilidades por participacion patrimonial, etc.</t>
  </si>
  <si>
    <t>%  GASTO: Porcentaje que representa el gasto con respecto del total ejercido.</t>
  </si>
  <si>
    <t>EXPLICACIÓN: Justificar aquellas cuentas de gastos que en lo individual representen el 10% o más del total de los gastos.</t>
  </si>
  <si>
    <t>TIPO: Tipo de patrimonio clasificado de acuerdo al Plan de Cuentas emitido por el CONAC: Aportaciones, Donaciones de Capital y/o Actualización de la Hacienda Pública/Patrimonio.</t>
  </si>
  <si>
    <t>NATURALEZA: Procedencia de los recursos: Estatal o Municipal.</t>
  </si>
  <si>
    <t>% SUB: Detallar el porcentaje de estas adquisiciones que fueron realizadas mediante subsidios de capital del sector central (subsidiados por la federación, estado o municipio).</t>
  </si>
  <si>
    <t>EFE-03</t>
  </si>
  <si>
    <t>CONCILIACIÓN DEL FLUJO DE EFECTIVO</t>
  </si>
  <si>
    <t>EA-01</t>
  </si>
  <si>
    <t>EA-02</t>
  </si>
  <si>
    <t>EA-03</t>
  </si>
  <si>
    <t>CUENTA: Corresponde al número de la cuenta de acuerdo al Plan de Cuentas emitido por el CONAC.</t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</si>
  <si>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</si>
  <si>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</si>
  <si>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</si>
  <si>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</si>
  <si>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</si>
  <si>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</si>
  <si>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</si>
  <si>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</si>
  <si>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</si>
  <si>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3. Menos ingresos presupuestarios no contables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</si>
  <si>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</si>
  <si>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</si>
  <si>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</si>
  <si>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</si>
  <si>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</si>
  <si>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</si>
  <si>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</si>
  <si>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</si>
  <si>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</si>
  <si>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</si>
  <si>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</si>
  <si>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</si>
  <si>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</si>
  <si>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</si>
  <si>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</si>
  <si>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</si>
  <si>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</si>
  <si>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</si>
  <si>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</si>
  <si>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</si>
  <si>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</si>
  <si>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</si>
  <si>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</si>
  <si>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</si>
  <si>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</si>
  <si>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</si>
  <si>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</si>
  <si>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</si>
  <si>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</si>
  <si>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</si>
  <si>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</si>
  <si>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</si>
  <si>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</si>
  <si>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</si>
  <si>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</si>
  <si>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Nota: Las cuentas de orden contables señaladas, son las mínimas necesarias, se podrán aperturar otras, de acuerdo con las necesidades de los entes públicos.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</si>
  <si>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</si>
  <si>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</si>
  <si>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</si>
  <si>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</si>
  <si>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</si>
  <si>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</si>
  <si>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</si>
  <si>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</si>
  <si>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</si>
  <si>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</si>
  <si>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</si>
  <si>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</si>
  <si>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</si>
  <si>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</si>
  <si>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</si>
  <si>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</si>
  <si>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</si>
  <si>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</si>
  <si>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</si>
  <si>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</si>
  <si>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</si>
  <si>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</si>
  <si>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</si>
  <si>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</si>
  <si>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</si>
  <si>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</si>
  <si>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</si>
  <si>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2015: Saldo final al 31 de diciembre de 2015.</t>
  </si>
  <si>
    <t>2016: Saldo final al 31 de diciembre de 2016.</t>
  </si>
  <si>
    <t>2017: Saldo final al 31 de diciembre de 2017.</t>
  </si>
  <si>
    <t>FACTIBILIDAD DE COBRO: Identificar la viabilidad y disponibilidad de recursos para llevar a cabo las acciones de cobro correspondiente.</t>
  </si>
  <si>
    <t>CONVENIENCIA DE APLICACIÓN: Justificar el uso del método de valuación elegido y las ventajas del mismo.</t>
  </si>
  <si>
    <t>IMPACTO DE INFORMACIÓN FINANCIERA: Plasmar el impacto en la información por la elección del método de valuación.</t>
  </si>
  <si>
    <t>DEP. GASTO: Importe de la depreciación correspondiente al ejercicio en la cuenta 5.5.1.</t>
  </si>
  <si>
    <t>FIDEICOMISOS, MANDATOS Y CONTRATOS ANÁLOGOS</t>
  </si>
  <si>
    <t>ESF-04</t>
  </si>
  <si>
    <t>CRITERIOS: Precisar la periodicidad de aplicación de la depreciación así como especificar si existe un cambio en criterio contable, justificada con base a una imposición voluntaria.</t>
  </si>
  <si>
    <t>CARACTERÍSTICAS: Informará de las características significativas del estado en el que se encuentran los activos.</t>
  </si>
  <si>
    <t>CARACTERISTICA: Características relevantes que tengan impacto financiero o situación de riesgo. Ejemplo: Becas a fondo perdido.</t>
  </si>
  <si>
    <t>CARACTERISTICAS: Informar sobre características cualitativas de la cuenta, ejemplo: acciones implementadas para su recuperación, causas de la demora en su recuperación.</t>
  </si>
  <si>
    <t>DEP. ACUMULADA:  Plasmar el importe acumulado de depreciación especificado en las cuentas 1.2.6.</t>
  </si>
  <si>
    <t>AMORT. GASTO: Importe de la depreciación correspondiente al ejercicio en la cuenta 5.5.1.</t>
  </si>
  <si>
    <t>CARACTERÍSTICAS: Detallar si hubo alguna disminución por amortización o por capitalización.</t>
  </si>
  <si>
    <t>CRITERIOS: Especificar si existe un cambio en criterio contable, justificada con base a una imposición normativa o por adopción voluntaria.</t>
  </si>
  <si>
    <t>ARMORT. ACUMULADA: Plasmar el importe acumulado de depreciación especificado en las cuentas 1.2.6.</t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</si>
  <si>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</si>
  <si>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</si>
  <si>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</si>
  <si>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</si>
  <si>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</si>
  <si>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</si>
  <si>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</si>
  <si>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</si>
  <si>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t>MONTO: Saldo final del periodo que corresponde a la información presentada (trimestral: 1er, 2do, 3ro. o 4to.).</t>
  </si>
  <si>
    <t>MONTO: Saldo final de la información financiera presentada y en su caso, el importe debe corresponder a la suma de la columna de monto parcial (trimestral: 1er, 2do, 3ro. o 4to.).</t>
  </si>
  <si>
    <t>MONTO: Saldo final del periodo que corresponde a la información financiera presentada (trimestral: 1er, 2do, 3ro. o 4to.).</t>
  </si>
  <si>
    <t>SALDO FINAL: Importe final del periodo que corresponde a la información financiera presentada (trimestral: 1er, 2do, 3ro. o 4to.).</t>
  </si>
  <si>
    <t>FLUJO: Importe (saldo final) de las adquisiciones de bienes muebles e inmuebles efectuadas en el periodo al que corresponde a la información financiera presentada.</t>
  </si>
  <si>
    <t>SALDO INICIAL: Saldo al 31 de diciembre del año anterior.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</si>
  <si>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</si>
  <si>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</si>
  <si>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</si>
  <si>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</si>
  <si>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</si>
  <si>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</si>
  <si>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</si>
  <si>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</si>
  <si>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</si>
  <si>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</si>
  <si>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</si>
  <si>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</si>
  <si>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</si>
  <si>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</si>
  <si>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</si>
  <si>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</si>
  <si>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</si>
  <si>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CARACTERÍSTICAS: Informar los criterios utilizados para la determinación de las estimaciones; por ejemplo: estimación de cuentas incobrables, estimación de inventarios, deterioro de activos biológicos  y cualquier otra que aplique.</t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</si>
  <si>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</si>
  <si>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</si>
  <si>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</si>
  <si>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</si>
  <si>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</si>
  <si>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t>MONTO: Importe final del periodo que corresponde a la información financiera presentada (trimestral: 1er, 2do, 3ro. o 4to.).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</si>
  <si>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</si>
  <si>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</si>
  <si>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</si>
  <si>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</si>
  <si>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</si>
  <si>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</si>
  <si>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</si>
  <si>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</si>
  <si>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</si>
  <si>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</si>
  <si>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</si>
  <si>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</si>
  <si>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</si>
  <si>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</si>
  <si>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</si>
  <si>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</si>
  <si>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</si>
  <si>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t>MÉTODO:  Especificar el método de depreciación de activos fijos (Línea recta, decreciente, doble cuota, etc.).</t>
  </si>
  <si>
    <t>TASA DE APLICADA: Registrar porcentaje de depreciación aplicada.</t>
  </si>
  <si>
    <t>MÉTODO: Especificar el método de amortización de activos intangibles (Línea recta, decreciente, doble cuota, etc.).</t>
  </si>
  <si>
    <t>TASA DE APLICADA: Registrar porcentaje de amortización aplicada.</t>
  </si>
  <si>
    <t>PAGOS: Importe que durante el periodo se hiciero por la compra de los elementos citados.</t>
  </si>
  <si>
    <t>Ejercicio: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</si>
  <si>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</si>
  <si>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</si>
  <si>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</si>
  <si>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</si>
  <si>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</si>
  <si>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</si>
  <si>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</si>
  <si>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</si>
  <si>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</si>
  <si>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</si>
  <si>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</si>
  <si>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</si>
  <si>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</si>
  <si>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</si>
  <si>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</si>
  <si>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</si>
  <si>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</si>
  <si>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</si>
  <si>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</si>
  <si>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</si>
  <si>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</si>
  <si>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</si>
  <si>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</si>
  <si>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</si>
  <si>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</si>
  <si>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</si>
  <si>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</si>
  <si>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</si>
  <si>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</si>
  <si>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</si>
  <si>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</si>
  <si>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</si>
  <si>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</si>
  <si>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</si>
  <si>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</si>
  <si>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</si>
  <si>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</si>
  <si>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</si>
  <si>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</si>
  <si>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</si>
  <si>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</si>
  <si>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</si>
  <si>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</si>
  <si>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</si>
  <si>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</si>
  <si>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</si>
  <si>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</si>
  <si>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</si>
  <si>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</si>
  <si>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</si>
  <si>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</si>
  <si>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</si>
  <si>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</si>
  <si>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</si>
  <si>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</si>
  <si>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</si>
  <si>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</si>
  <si>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</si>
  <si>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</si>
  <si>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</si>
  <si>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</si>
  <si>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</si>
  <si>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</si>
  <si>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</si>
  <si>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</si>
  <si>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</si>
  <si>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</si>
  <si>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</si>
  <si>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</si>
  <si>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</si>
  <si>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</si>
  <si>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</si>
  <si>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</si>
  <si>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</si>
  <si>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</si>
  <si>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</si>
  <si>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</si>
  <si>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</si>
  <si>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</si>
  <si>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</si>
  <si>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</si>
  <si>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</si>
  <si>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</si>
  <si>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</si>
  <si>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</si>
  <si>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</si>
  <si>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</si>
  <si>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</si>
  <si>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</si>
  <si>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</si>
  <si>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</si>
  <si>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</si>
  <si>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</si>
  <si>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</si>
  <si>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</si>
  <si>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</si>
  <si>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</si>
  <si>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</si>
  <si>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</si>
  <si>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</si>
  <si>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</si>
  <si>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</si>
  <si>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</si>
  <si>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</si>
  <si>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</si>
  <si>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</si>
  <si>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</si>
  <si>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</si>
  <si>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</si>
  <si>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</si>
  <si>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</si>
  <si>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</si>
  <si>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</si>
  <si>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</si>
  <si>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</si>
  <si>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</si>
  <si>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</si>
  <si>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</si>
  <si>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</si>
  <si>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</si>
  <si>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</si>
  <si>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</si>
  <si>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</si>
  <si>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</si>
  <si>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</si>
  <si>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</si>
  <si>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</si>
  <si>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</si>
  <si>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</si>
  <si>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</si>
  <si>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</si>
  <si>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</si>
  <si>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</si>
  <si>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</si>
  <si>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</si>
  <si>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</si>
  <si>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</si>
  <si>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</si>
  <si>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</si>
  <si>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</si>
  <si>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</si>
  <si>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</si>
  <si>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</si>
  <si>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</si>
  <si>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</si>
  <si>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</si>
  <si>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</si>
  <si>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</si>
  <si>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</si>
  <si>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</si>
  <si>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</si>
  <si>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</si>
  <si>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</si>
  <si>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</si>
  <si>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</si>
  <si>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</si>
  <si>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</si>
  <si>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</si>
  <si>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</si>
  <si>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</si>
  <si>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</si>
  <si>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</si>
  <si>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</si>
  <si>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</si>
  <si>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</si>
  <si>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</si>
  <si>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</si>
  <si>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</si>
  <si>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</si>
  <si>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</si>
  <si>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</si>
  <si>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</si>
  <si>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</si>
  <si>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</si>
  <si>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</si>
  <si>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</si>
  <si>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</si>
  <si>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</si>
  <si>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</si>
  <si>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</si>
  <si>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</si>
  <si>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</si>
  <si>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</si>
  <si>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</si>
  <si>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</si>
  <si>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</si>
  <si>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</si>
  <si>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</si>
  <si>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</si>
  <si>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</si>
  <si>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</si>
  <si>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</si>
  <si>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</si>
  <si>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</si>
  <si>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</si>
  <si>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</si>
  <si>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</si>
  <si>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</si>
  <si>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</si>
  <si>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</si>
  <si>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</si>
  <si>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</si>
  <si>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</si>
  <si>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</si>
  <si>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</si>
  <si>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</si>
  <si>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</si>
  <si>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</si>
  <si>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</si>
  <si>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</si>
  <si>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</si>
  <si>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</si>
  <si>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</si>
  <si>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</si>
  <si>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</si>
  <si>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</si>
  <si>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</si>
  <si>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</si>
  <si>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</si>
  <si>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</si>
  <si>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</si>
  <si>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</si>
  <si>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</si>
  <si>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</si>
  <si>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</si>
  <si>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</si>
  <si>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</si>
  <si>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</si>
  <si>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</si>
  <si>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</si>
  <si>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</si>
  <si>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</si>
  <si>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</si>
  <si>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</si>
  <si>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</si>
  <si>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</si>
  <si>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</si>
  <si>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</si>
  <si>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</si>
  <si>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</si>
  <si>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</si>
  <si>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</si>
  <si>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</si>
  <si>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</si>
  <si>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</si>
  <si>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</si>
  <si>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</si>
  <si>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</si>
  <si>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</si>
  <si>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</si>
  <si>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</si>
  <si>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</si>
  <si>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</si>
  <si>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</si>
  <si>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</si>
  <si>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</si>
  <si>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</si>
  <si>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</si>
  <si>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</si>
  <si>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</si>
  <si>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</si>
  <si>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</si>
  <si>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</si>
  <si>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</si>
  <si>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</si>
  <si>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</si>
  <si>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</si>
  <si>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</si>
  <si>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</si>
  <si>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</si>
  <si>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</si>
  <si>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</si>
  <si>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</si>
  <si>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</si>
  <si>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</si>
  <si>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</si>
  <si>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</si>
  <si>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</si>
  <si>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</si>
  <si>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</si>
  <si>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</si>
  <si>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</si>
  <si>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</si>
  <si>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</si>
  <si>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</si>
  <si>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</si>
  <si>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</si>
  <si>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</si>
  <si>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</si>
  <si>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</si>
  <si>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</si>
  <si>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</si>
  <si>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</si>
  <si>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</si>
  <si>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</si>
  <si>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</si>
  <si>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</si>
  <si>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</si>
  <si>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</si>
  <si>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</si>
  <si>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</si>
  <si>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</si>
  <si>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</si>
  <si>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</si>
  <si>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</si>
  <si>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</si>
  <si>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</si>
  <si>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</si>
  <si>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</si>
  <si>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</si>
  <si>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</si>
  <si>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</si>
  <si>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</si>
  <si>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</si>
  <si>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</si>
  <si>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</si>
  <si>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</si>
  <si>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</si>
  <si>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</si>
  <si>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</si>
  <si>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</si>
  <si>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</si>
  <si>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</si>
  <si>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</si>
  <si>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</si>
  <si>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</si>
  <si>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</si>
  <si>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</si>
  <si>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</si>
  <si>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</si>
  <si>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</si>
  <si>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</si>
  <si>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</si>
  <si>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</si>
  <si>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</si>
  <si>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</si>
  <si>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NOTAS DE DESGLOSE ESTADO SITUACIÓN FINANCIERA</t>
  </si>
  <si>
    <t/>
  </si>
  <si>
    <t>0.00</t>
  </si>
  <si>
    <t>Del 01 de Enero Al 31 de Diciembre 2020</t>
  </si>
  <si>
    <t>Patronato del Parque Zoológico de León</t>
  </si>
  <si>
    <t>UNITARIO</t>
  </si>
  <si>
    <t>COSTO DE ADQUISICÓN</t>
  </si>
  <si>
    <t>PEPS</t>
  </si>
  <si>
    <t xml:space="preserve"> </t>
  </si>
  <si>
    <t>Nombre del Ente Público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</si>
  <si>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</si>
  <si>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</si>
  <si>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</si>
  <si>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</si>
  <si>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</si>
  <si>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</si>
  <si>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</si>
  <si>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</si>
  <si>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</si>
  <si>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</si>
  <si>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Aprovechamientos Patrimoniales</t>
  </si>
  <si>
    <t>Ingresos Derivados de Financiamientos</t>
  </si>
  <si>
    <t>Otros Ingresos Presupuestarios No Contables</t>
  </si>
  <si>
    <t>_________________________</t>
  </si>
  <si>
    <t xml:space="preserve">Directora  Administrativa
L.A. Magdalena Abigail Carrera Simental </t>
  </si>
  <si>
    <t>Director General
LAE Ruben David Rocha Lemus</t>
  </si>
  <si>
    <t>ESF-04 BIENES DISPONIBLES PARA SU TRANSFORMACION, ESTIMACIONES Y DETERIORO (INVENTARIOS)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</si>
</sst>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b/>
      <sz val="8"/>
      <color rgb="FF2B956F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6" fillId="0" borderId="0"/>
  </cellStyleXfs>
  <cellXfs count="185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Fill="1"/>
    <xf numFmtId="0" fontId="12" fillId="0" borderId="0" xfId="0" applyFont="1" applyBorder="1"/>
    <xf numFmtId="0" fontId="10" fillId="0" borderId="0" xfId="0" applyFont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Border="1"/>
    <xf numFmtId="0" fontId="12" fillId="0" borderId="0" xfId="0" applyFont="1" applyFill="1" applyBorder="1"/>
    <xf numFmtId="0" fontId="2" fillId="0" borderId="0" xfId="4" applyFont="1" applyFill="1" applyBorder="1"/>
    <xf numFmtId="0" fontId="3" fillId="0" borderId="0" xfId="4" applyFont="1" applyFill="1" applyBorder="1"/>
    <xf numFmtId="0" fontId="3" fillId="0" borderId="0" xfId="4" applyFont="1" applyFill="1" applyBorder="1" applyAlignment="1">
      <alignment horizontal="left" wrapText="1"/>
    </xf>
    <xf numFmtId="0" fontId="3" fillId="0" borderId="0" xfId="4" applyFont="1" applyFill="1" applyBorder="1" applyAlignment="1">
      <alignment horizontal="left"/>
    </xf>
    <xf numFmtId="0" fontId="2" fillId="0" borderId="0" xfId="4" applyFont="1" applyFill="1" applyBorder="1" applyAlignment="1">
      <alignment horizontal="left" wrapText="1"/>
    </xf>
    <xf numFmtId="0" fontId="3" fillId="0" borderId="0" xfId="4" applyFont="1" applyFill="1"/>
    <xf numFmtId="0" fontId="10" fillId="0" borderId="19" xfId="4" applyFont="1" applyFill="1" applyBorder="1" applyAlignment="1">
      <alignment horizontal="center" vertical="center" wrapText="1"/>
    </xf>
    <xf numFmtId="0" fontId="10" fillId="0" borderId="20" xfId="4" applyFont="1" applyFill="1" applyBorder="1" applyAlignment="1">
      <alignment horizontal="center" vertical="center" wrapText="1"/>
    </xf>
    <xf numFmtId="0" fontId="12" fillId="0" borderId="1" xfId="8" quotePrefix="1" applyFont="1" applyFill="1" applyBorder="1"/>
    <xf numFmtId="0" fontId="12" fillId="0" borderId="1" xfId="8" applyFont="1" applyFill="1" applyBorder="1"/>
    <xf numFmtId="0" fontId="10" fillId="0" borderId="21" xfId="4" applyFont="1" applyFill="1" applyBorder="1" applyAlignment="1">
      <alignment horizontal="center" vertical="center" wrapText="1"/>
    </xf>
    <xf numFmtId="0" fontId="12" fillId="0" borderId="2" xfId="8" applyFont="1" applyFill="1" applyBorder="1"/>
    <xf numFmtId="0" fontId="10" fillId="0" borderId="22" xfId="4" applyFont="1" applyFill="1" applyBorder="1" applyAlignment="1">
      <alignment horizontal="center" vertical="center" wrapText="1"/>
    </xf>
    <xf numFmtId="0" fontId="12" fillId="0" borderId="20" xfId="8" applyFont="1" applyFill="1" applyBorder="1"/>
    <xf numFmtId="0" fontId="10" fillId="0" borderId="23" xfId="4" applyFont="1" applyFill="1" applyBorder="1" applyAlignment="1">
      <alignment horizontal="left" vertical="center" wrapText="1"/>
    </xf>
    <xf numFmtId="4" fontId="10" fillId="0" borderId="23" xfId="4" applyNumberFormat="1" applyFont="1" applyFill="1" applyBorder="1" applyAlignment="1">
      <alignment horizontal="right" wrapText="1"/>
    </xf>
    <xf numFmtId="0" fontId="10" fillId="0" borderId="0" xfId="4" applyFont="1" applyFill="1" applyBorder="1" applyAlignment="1">
      <alignment horizontal="left" vertical="center" wrapText="1"/>
    </xf>
    <xf numFmtId="4" fontId="10" fillId="0" borderId="0" xfId="4" applyNumberFormat="1" applyFont="1" applyFill="1" applyBorder="1" applyAlignment="1">
      <alignment horizontal="right" wrapText="1"/>
    </xf>
    <xf numFmtId="0" fontId="3" fillId="0" borderId="0" xfId="4" applyFont="1" applyFill="1" applyBorder="1" applyAlignment="1">
      <alignment horizontal="left" vertical="top" wrapText="1"/>
    </xf>
    <xf numFmtId="0" fontId="3" fillId="0" borderId="0" xfId="4" applyFont="1" applyFill="1" applyBorder="1" applyAlignment="1">
      <alignment horizontal="left" vertical="top"/>
    </xf>
    <xf numFmtId="0" fontId="3" fillId="0" borderId="0" xfId="4" applyFont="1" applyFill="1" applyBorder="1" applyAlignment="1">
      <alignment wrapText="1"/>
    </xf>
    <xf numFmtId="0" fontId="10" fillId="0" borderId="0" xfId="0" applyFont="1" applyFill="1" applyBorder="1" applyAlignment="1">
      <alignment horizontal="left" wrapText="1"/>
    </xf>
    <xf numFmtId="0" fontId="12" fillId="0" borderId="0" xfId="0" applyFont="1" applyAlignment="1"/>
    <xf numFmtId="0" fontId="12" fillId="0" borderId="0" xfId="0" applyFont="1"/>
    <xf numFmtId="0" fontId="12" fillId="0" borderId="0" xfId="0" applyFont="1"/>
    <xf numFmtId="0" fontId="2" fillId="0" borderId="0" xfId="4" applyFont="1" applyBorder="1" applyAlignment="1">
      <alignment vertical="top"/>
    </xf>
    <xf numFmtId="0" fontId="3" fillId="0" borderId="0" xfId="4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indent="1"/>
      <protection locked="0"/>
    </xf>
    <xf numFmtId="0" fontId="3" fillId="0" borderId="6" xfId="0" applyFont="1" applyFill="1" applyBorder="1" applyProtection="1">
      <protection locked="0"/>
    </xf>
    <xf numFmtId="0" fontId="2" fillId="0" borderId="7" xfId="0" applyFont="1" applyFill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3" fillId="2" borderId="1" xfId="4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0" xfId="4" applyFont="1" applyFill="1" applyBorder="1" applyAlignment="1">
      <alignment horizontal="center" vertical="center" wrapText="1"/>
    </xf>
    <xf numFmtId="0" fontId="13" fillId="2" borderId="0" xfId="4" applyFont="1" applyFill="1" applyBorder="1" applyAlignment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4" borderId="0" xfId="4" applyFont="1" applyFill="1" applyBorder="1" applyAlignment="1">
      <alignment horizontal="center" vertical="center" wrapText="1"/>
    </xf>
    <xf numFmtId="0" fontId="1" fillId="0" borderId="0" xfId="4" applyFont="1" applyBorder="1" applyAlignment="1">
      <alignment horizontal="left" vertical="top" wrapText="1" indent="1"/>
    </xf>
    <xf numFmtId="0" fontId="1" fillId="0" borderId="0" xfId="4" applyFont="1" applyFill="1" applyBorder="1" applyAlignment="1">
      <alignment horizontal="left" vertical="top" wrapText="1" indent="1"/>
    </xf>
    <xf numFmtId="0" fontId="10" fillId="4" borderId="0" xfId="0" applyFont="1" applyFill="1" applyBorder="1" applyAlignment="1">
      <alignment horizontal="center" vertical="center"/>
    </xf>
    <xf numFmtId="0" fontId="1" fillId="0" borderId="0" xfId="4" applyFont="1" applyBorder="1" applyAlignment="1">
      <alignment horizontal="left" vertical="top" indent="1"/>
    </xf>
    <xf numFmtId="0" fontId="1" fillId="0" borderId="0" xfId="4" applyFont="1" applyFill="1" applyBorder="1" applyAlignment="1">
      <alignment horizontal="left" vertical="top" indent="1"/>
    </xf>
    <xf numFmtId="0" fontId="3" fillId="0" borderId="0" xfId="4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12" fillId="0" borderId="0" xfId="0" applyFont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top" indent="1"/>
    </xf>
    <xf numFmtId="0" fontId="5" fillId="0" borderId="0" xfId="4" applyFont="1" applyBorder="1" applyAlignment="1">
      <alignment horizontal="left" vertical="top" indent="1"/>
    </xf>
    <xf numFmtId="0" fontId="10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0" xfId="4" applyFont="1" applyFill="1" applyBorder="1" applyAlignment="1">
      <alignment horizontal="left" vertical="top" indent="1"/>
    </xf>
    <xf numFmtId="0" fontId="12" fillId="0" borderId="0" xfId="0" applyFont="1" applyBorder="1" applyAlignment="1"/>
    <xf numFmtId="0" fontId="5" fillId="0" borderId="0" xfId="4" applyFont="1" applyBorder="1" applyAlignment="1">
      <alignment horizontal="left" vertical="top" wrapText="1" indent="1"/>
    </xf>
    <xf numFmtId="0" fontId="14" fillId="5" borderId="0" xfId="6" applyFont="1" applyFill="1" applyAlignment="1">
      <alignment horizontal="right" vertical="center"/>
    </xf>
    <xf numFmtId="0" fontId="15" fillId="5" borderId="0" xfId="6" applyFont="1" applyFill="1" applyAlignment="1">
      <alignment horizontal="left" vertical="center"/>
    </xf>
    <xf numFmtId="0" fontId="16" fillId="0" borderId="0" xfId="6" applyFont="1" applyAlignment="1">
      <alignment vertical="center"/>
    </xf>
    <xf numFmtId="0" fontId="15" fillId="5" borderId="0" xfId="6" applyFont="1" applyFill="1" applyAlignment="1">
      <alignment vertical="center"/>
    </xf>
    <xf numFmtId="0" fontId="15" fillId="6" borderId="0" xfId="6" applyFont="1" applyFill="1" applyAlignment="1">
      <alignment horizontal="center" vertical="center"/>
    </xf>
    <xf numFmtId="0" fontId="15" fillId="6" borderId="0" xfId="6" applyFont="1" applyFill="1"/>
    <xf numFmtId="0" fontId="16" fillId="0" borderId="0" xfId="6" applyFont="1"/>
    <xf numFmtId="0" fontId="17" fillId="7" borderId="0" xfId="6" applyFont="1" applyFill="1"/>
    <xf numFmtId="0" fontId="16" fillId="0" borderId="0" xfId="6" applyFont="1" applyAlignment="1">
      <alignment horizontal="center"/>
    </xf>
    <xf numFmtId="0" fontId="17" fillId="8" borderId="0" xfId="6" applyFont="1" applyFill="1"/>
    <xf numFmtId="0" fontId="2" fillId="5" borderId="0" xfId="6" applyFont="1" applyFill="1" applyAlignment="1">
      <alignment horizontal="left" vertical="center"/>
    </xf>
    <xf numFmtId="0" fontId="16" fillId="0" borderId="0" xfId="6" applyFont="1" applyAlignment="1">
      <alignment horizontal="center" vertical="center"/>
    </xf>
    <xf numFmtId="9" fontId="16" fillId="0" borderId="0" xfId="6" applyNumberFormat="1" applyFont="1"/>
    <xf numFmtId="0" fontId="14" fillId="5" borderId="0" xfId="5" applyFont="1" applyFill="1" applyAlignment="1">
      <alignment horizontal="right" vertical="center"/>
    </xf>
    <xf numFmtId="0" fontId="2" fillId="5" borderId="0" xfId="5" applyFont="1" applyFill="1" applyAlignment="1">
      <alignment horizontal="left" vertical="center"/>
    </xf>
    <xf numFmtId="0" fontId="16" fillId="0" borderId="0" xfId="5" applyFont="1"/>
    <xf numFmtId="0" fontId="15" fillId="6" borderId="0" xfId="5" applyFont="1" applyFill="1" applyAlignment="1">
      <alignment horizontal="center" vertical="center"/>
    </xf>
    <xf numFmtId="0" fontId="15" fillId="6" borderId="0" xfId="5" applyFont="1" applyFill="1"/>
    <xf numFmtId="0" fontId="17" fillId="7" borderId="0" xfId="5" applyFont="1" applyFill="1"/>
    <xf numFmtId="0" fontId="16" fillId="0" borderId="0" xfId="5" applyFont="1" applyAlignment="1">
      <alignment horizontal="center"/>
    </xf>
    <xf numFmtId="0" fontId="16" fillId="0" borderId="0" xfId="5" applyFont="1" applyAlignment="1">
      <alignment vertical="center"/>
    </xf>
    <xf numFmtId="0" fontId="14" fillId="5" borderId="0" xfId="6" applyFont="1" applyFill="1" applyAlignment="1">
      <alignment vertical="center"/>
    </xf>
    <xf numFmtId="0" fontId="12" fillId="0" borderId="0" xfId="7" applyFont="1"/>
    <xf numFmtId="0" fontId="14" fillId="0" borderId="13" xfId="7" applyFont="1" applyFill="1" applyBorder="1" applyAlignment="1">
      <alignment vertical="center"/>
    </xf>
    <xf numFmtId="0" fontId="14" fillId="0" borderId="14" xfId="7" applyFont="1" applyFill="1" applyBorder="1" applyAlignment="1">
      <alignment vertical="center"/>
    </xf>
    <xf numFmtId="0" fontId="12" fillId="0" borderId="14" xfId="7" applyFont="1" applyBorder="1"/>
    <xf numFmtId="4" fontId="16" fillId="0" borderId="1" xfId="7" applyNumberFormat="1" applyFont="1" applyFill="1" applyBorder="1" applyAlignment="1">
      <alignment horizontal="right" vertical="center" wrapText="1" indent="1"/>
    </xf>
    <xf numFmtId="0" fontId="12" fillId="0" borderId="0" xfId="7" applyFont="1" applyBorder="1" applyAlignment="1">
      <alignment horizontal="center" vertical="center"/>
    </xf>
    <xf numFmtId="0" fontId="12" fillId="0" borderId="0" xfId="7" applyFont="1" applyFill="1" applyBorder="1"/>
    <xf numFmtId="0" fontId="14" fillId="3" borderId="11" xfId="7" applyFont="1" applyFill="1" applyBorder="1" applyAlignment="1">
      <alignment vertical="center"/>
    </xf>
    <xf numFmtId="0" fontId="14" fillId="3" borderId="14" xfId="7" applyFont="1" applyFill="1" applyBorder="1" applyAlignment="1">
      <alignment vertical="center"/>
    </xf>
    <xf numFmtId="4" fontId="10" fillId="3" borderId="1" xfId="7" applyNumberFormat="1" applyFont="1" applyFill="1" applyBorder="1"/>
    <xf numFmtId="0" fontId="12" fillId="0" borderId="13" xfId="7" applyFont="1" applyBorder="1"/>
    <xf numFmtId="4" fontId="14" fillId="0" borderId="13" xfId="7" applyNumberFormat="1" applyFont="1" applyFill="1" applyBorder="1" applyAlignment="1">
      <alignment horizontal="right" vertical="center"/>
    </xf>
    <xf numFmtId="0" fontId="14" fillId="0" borderId="15" xfId="7" applyFont="1" applyFill="1" applyBorder="1" applyAlignment="1">
      <alignment vertical="center"/>
    </xf>
    <xf numFmtId="4" fontId="10" fillId="0" borderId="1" xfId="7" applyNumberFormat="1" applyFont="1" applyFill="1" applyBorder="1"/>
    <xf numFmtId="0" fontId="16" fillId="0" borderId="15" xfId="7" applyFont="1" applyFill="1" applyBorder="1" applyAlignment="1">
      <alignment horizontal="left" vertical="center" wrapText="1" indent="1"/>
    </xf>
    <xf numFmtId="0" fontId="16" fillId="0" borderId="15" xfId="7" applyFont="1" applyFill="1" applyBorder="1" applyAlignment="1">
      <alignment horizontal="left" vertical="center" indent="1"/>
    </xf>
    <xf numFmtId="0" fontId="16" fillId="0" borderId="13" xfId="7" applyFont="1" applyFill="1" applyBorder="1" applyAlignment="1">
      <alignment vertical="center"/>
    </xf>
    <xf numFmtId="4" fontId="16" fillId="0" borderId="13" xfId="7" applyNumberFormat="1" applyFont="1" applyFill="1" applyBorder="1" applyAlignment="1">
      <alignment horizontal="right" vertical="center"/>
    </xf>
    <xf numFmtId="4" fontId="12" fillId="0" borderId="0" xfId="7" applyNumberFormat="1" applyFont="1"/>
    <xf numFmtId="0" fontId="14" fillId="0" borderId="0" xfId="5" applyFont="1" applyAlignment="1">
      <alignment horizontal="center"/>
    </xf>
    <xf numFmtId="0" fontId="14" fillId="0" borderId="0" xfId="5" applyFont="1"/>
    <xf numFmtId="0" fontId="18" fillId="0" borderId="5" xfId="1" applyFont="1" applyFill="1" applyBorder="1" applyAlignment="1" applyProtection="1">
      <alignment horizontal="center"/>
      <protection locked="0"/>
    </xf>
    <xf numFmtId="0" fontId="18" fillId="0" borderId="6" xfId="1" applyFont="1" applyFill="1" applyBorder="1" applyProtection="1">
      <protection locked="0"/>
    </xf>
    <xf numFmtId="0" fontId="2" fillId="5" borderId="0" xfId="6" applyFont="1" applyFill="1" applyAlignment="1">
      <alignment horizontal="center" vertical="center"/>
    </xf>
    <xf numFmtId="4" fontId="16" fillId="0" borderId="0" xfId="6" applyNumberFormat="1" applyFont="1" applyAlignment="1">
      <alignment horizontal="center"/>
    </xf>
    <xf numFmtId="4" fontId="16" fillId="0" borderId="0" xfId="5" applyNumberFormat="1" applyFont="1" applyAlignment="1">
      <alignment horizontal="center"/>
    </xf>
    <xf numFmtId="0" fontId="17" fillId="7" borderId="0" xfId="6" applyFont="1" applyFill="1" applyAlignment="1">
      <alignment horizontal="center"/>
    </xf>
    <xf numFmtId="0" fontId="15" fillId="6" borderId="0" xfId="6" applyFont="1" applyFill="1" applyAlignment="1">
      <alignment horizontal="center"/>
    </xf>
    <xf numFmtId="0" fontId="17" fillId="8" borderId="0" xfId="6" applyFont="1" applyFill="1" applyAlignment="1">
      <alignment horizontal="center"/>
    </xf>
    <xf numFmtId="0" fontId="15" fillId="6" borderId="0" xfId="5" applyFont="1" applyFill="1" applyAlignment="1">
      <alignment horizontal="center"/>
    </xf>
    <xf numFmtId="0" fontId="17" fillId="7" borderId="0" xfId="5" applyFont="1" applyFill="1" applyAlignment="1">
      <alignment horizontal="center"/>
    </xf>
    <xf numFmtId="4" fontId="14" fillId="0" borderId="0" xfId="5" applyNumberFormat="1" applyFont="1" applyAlignment="1">
      <alignment horizontal="center"/>
    </xf>
    <xf numFmtId="9" fontId="16" fillId="0" borderId="0" xfId="12" applyFont="1"/>
    <xf numFmtId="4" fontId="16" fillId="0" borderId="0" xfId="6" applyNumberFormat="1" applyFont="1"/>
    <xf numFmtId="4" fontId="14" fillId="0" borderId="0" xfId="6" applyNumberFormat="1" applyFont="1" applyAlignment="1">
      <alignment horizontal="center"/>
    </xf>
    <xf numFmtId="9" fontId="16" fillId="0" borderId="0" xfId="6" applyNumberFormat="1" applyFont="1" applyAlignment="1">
      <alignment horizontal="center"/>
    </xf>
    <xf numFmtId="4" fontId="3" fillId="0" borderId="0" xfId="13" applyNumberFormat="1" applyFont="1"/>
    <xf numFmtId="4" fontId="16" fillId="0" borderId="0" xfId="5" applyNumberFormat="1" applyFont="1"/>
    <xf numFmtId="0" fontId="12" fillId="0" borderId="0" xfId="7" applyFont="1" applyAlignment="1">
      <alignment vertical="center"/>
    </xf>
    <xf numFmtId="0" fontId="10" fillId="0" borderId="0" xfId="7" applyFont="1"/>
    <xf numFmtId="0" fontId="14" fillId="9" borderId="14" xfId="14" applyFont="1" applyFill="1" applyBorder="1" applyAlignment="1">
      <alignment vertical="center"/>
    </xf>
    <xf numFmtId="4" fontId="14" fillId="9" borderId="1" xfId="14" applyNumberFormat="1" applyFont="1" applyFill="1" applyBorder="1" applyAlignment="1">
      <alignment horizontal="right" vertical="center" wrapText="1" indent="1"/>
    </xf>
    <xf numFmtId="0" fontId="12" fillId="0" borderId="0" xfId="14" applyFont="1"/>
    <xf numFmtId="0" fontId="14" fillId="0" borderId="13" xfId="14" applyFont="1" applyBorder="1" applyAlignment="1">
      <alignment vertical="center"/>
    </xf>
    <xf numFmtId="0" fontId="14" fillId="0" borderId="13" xfId="14" applyFont="1" applyBorder="1" applyAlignment="1">
      <alignment horizontal="right" vertical="center"/>
    </xf>
    <xf numFmtId="0" fontId="14" fillId="0" borderId="14" xfId="14" applyFont="1" applyBorder="1" applyAlignment="1">
      <alignment vertical="center"/>
    </xf>
    <xf numFmtId="4" fontId="14" fillId="0" borderId="1" xfId="14" applyNumberFormat="1" applyFont="1" applyBorder="1" applyAlignment="1">
      <alignment horizontal="right" vertical="center" wrapText="1" indent="1"/>
    </xf>
    <xf numFmtId="0" fontId="3" fillId="0" borderId="14" xfId="14" applyFont="1" applyBorder="1" applyAlignment="1">
      <alignment vertical="center"/>
    </xf>
    <xf numFmtId="0" fontId="3" fillId="0" borderId="13" xfId="14" applyFont="1" applyBorder="1" applyAlignment="1">
      <alignment horizontal="left" vertical="center" indent="1"/>
    </xf>
    <xf numFmtId="4" fontId="16" fillId="0" borderId="1" xfId="14" applyNumberFormat="1" applyFont="1" applyBorder="1" applyAlignment="1">
      <alignment horizontal="right" vertical="center" wrapText="1" indent="1"/>
    </xf>
    <xf numFmtId="0" fontId="12" fillId="0" borderId="14" xfId="14" applyFont="1" applyBorder="1"/>
    <xf numFmtId="0" fontId="16" fillId="0" borderId="15" xfId="14" applyFont="1" applyBorder="1" applyAlignment="1">
      <alignment horizontal="left" vertical="center" wrapText="1" indent="1"/>
    </xf>
    <xf numFmtId="0" fontId="16" fillId="0" borderId="14" xfId="14" applyFont="1" applyBorder="1" applyAlignment="1">
      <alignment horizontal="left" vertical="center"/>
    </xf>
    <xf numFmtId="0" fontId="16" fillId="0" borderId="13" xfId="14" applyFont="1" applyBorder="1" applyAlignment="1">
      <alignment horizontal="left" vertical="center" indent="1"/>
    </xf>
    <xf numFmtId="0" fontId="16" fillId="0" borderId="13" xfId="14" applyFont="1" applyBorder="1" applyAlignment="1">
      <alignment horizontal="left" vertical="center" wrapText="1"/>
    </xf>
    <xf numFmtId="4" fontId="16" fillId="0" borderId="13" xfId="14" applyNumberFormat="1" applyFont="1" applyBorder="1" applyAlignment="1">
      <alignment horizontal="right" vertical="center" wrapText="1" indent="1"/>
    </xf>
    <xf numFmtId="0" fontId="3" fillId="0" borderId="14" xfId="14" applyFont="1" applyBorder="1" applyAlignment="1">
      <alignment horizontal="left" vertical="center"/>
    </xf>
    <xf numFmtId="0" fontId="3" fillId="0" borderId="14" xfId="14" applyFont="1" applyBorder="1" applyAlignment="1">
      <alignment horizontal="left"/>
    </xf>
    <xf numFmtId="4" fontId="16" fillId="0" borderId="1" xfId="14" applyNumberFormat="1" applyFont="1" applyBorder="1" applyAlignment="1">
      <alignment horizontal="right" vertical="center" indent="1"/>
    </xf>
    <xf numFmtId="0" fontId="16" fillId="0" borderId="13" xfId="14" applyFont="1" applyBorder="1" applyAlignment="1">
      <alignment horizontal="left" vertical="center"/>
    </xf>
    <xf numFmtId="4" fontId="16" fillId="0" borderId="18" xfId="14" applyNumberFormat="1" applyFont="1" applyBorder="1" applyAlignment="1">
      <alignment horizontal="right" vertical="center" indent="1"/>
    </xf>
    <xf numFmtId="0" fontId="14" fillId="9" borderId="1" xfId="14" applyFont="1" applyFill="1" applyBorder="1" applyAlignment="1">
      <alignment vertical="center"/>
    </xf>
    <xf numFmtId="0" fontId="3" fillId="0" borderId="0" xfId="4" applyFont="1" applyAlignment="1" applyProtection="1">
      <alignment vertical="top" wrapText="1"/>
      <protection locked="0"/>
    </xf>
    <xf numFmtId="0" fontId="3" fillId="0" borderId="0" xfId="4" applyFont="1" applyAlignment="1" applyProtection="1">
      <alignment vertical="top"/>
      <protection locked="0"/>
    </xf>
    <xf numFmtId="0" fontId="3" fillId="0" borderId="0" xfId="4" applyFont="1" applyBorder="1" applyAlignment="1" applyProtection="1">
      <alignment horizontal="left" vertical="top" wrapText="1" indent="2"/>
      <protection locked="0"/>
    </xf>
    <xf numFmtId="4" fontId="12" fillId="0" borderId="0" xfId="7" applyNumberFormat="1" applyFont="1" applyFill="1" applyBorder="1"/>
    <xf numFmtId="0" fontId="14" fillId="0" borderId="1" xfId="7" applyFont="1" applyFill="1" applyBorder="1" applyAlignment="1">
      <alignment vertical="center"/>
    </xf>
    <xf numFmtId="4" fontId="14" fillId="0" borderId="1" xfId="7" applyNumberFormat="1" applyFont="1" applyFill="1" applyBorder="1" applyAlignment="1">
      <alignment horizontal="right" vertical="center"/>
    </xf>
    <xf numFmtId="0" fontId="16" fillId="0" borderId="1" xfId="7" applyFont="1" applyFill="1" applyBorder="1" applyAlignment="1">
      <alignment horizontal="left" vertical="center" wrapText="1" indent="1"/>
    </xf>
    <xf numFmtId="0" fontId="16" fillId="0" borderId="1" xfId="7" applyFont="1" applyFill="1" applyBorder="1" applyAlignment="1">
      <alignment horizontal="left" vertical="center" indent="1"/>
    </xf>
    <xf numFmtId="0" fontId="15" fillId="5" borderId="0" xfId="6" applyFont="1" applyFill="1" applyAlignment="1">
      <alignment horizontal="center" vertical="center"/>
    </xf>
    <xf numFmtId="0" fontId="14" fillId="5" borderId="0" xfId="6" applyFont="1" applyFill="1" applyAlignment="1">
      <alignment horizontal="center" vertical="center"/>
    </xf>
    <xf numFmtId="0" fontId="15" fillId="5" borderId="12" xfId="6" applyFont="1" applyFill="1" applyBorder="1" applyAlignment="1">
      <alignment horizontal="center" vertical="center"/>
    </xf>
    <xf numFmtId="0" fontId="2" fillId="5" borderId="0" xfId="6" applyFont="1" applyFill="1" applyAlignment="1">
      <alignment horizontal="center" vertical="center"/>
    </xf>
    <xf numFmtId="0" fontId="2" fillId="5" borderId="0" xfId="6" applyFont="1" applyFill="1" applyAlignment="1">
      <alignment vertical="center"/>
    </xf>
    <xf numFmtId="0" fontId="14" fillId="5" borderId="0" xfId="5" applyFont="1" applyFill="1" applyAlignment="1">
      <alignment horizontal="center" vertical="center"/>
    </xf>
    <xf numFmtId="0" fontId="10" fillId="9" borderId="16" xfId="14" applyFont="1" applyFill="1" applyBorder="1" applyAlignment="1">
      <alignment horizontal="center" vertical="center"/>
    </xf>
    <xf numFmtId="0" fontId="10" fillId="9" borderId="18" xfId="14" applyFont="1" applyFill="1" applyBorder="1" applyAlignment="1">
      <alignment horizontal="center" vertical="center"/>
    </xf>
    <xf numFmtId="0" fontId="10" fillId="9" borderId="25" xfId="14" applyFont="1" applyFill="1" applyBorder="1" applyAlignment="1">
      <alignment horizontal="center" vertical="center"/>
    </xf>
    <xf numFmtId="0" fontId="10" fillId="9" borderId="17" xfId="14" applyFont="1" applyFill="1" applyBorder="1" applyAlignment="1">
      <alignment horizontal="center" vertical="center"/>
    </xf>
    <xf numFmtId="0" fontId="10" fillId="9" borderId="0" xfId="14" applyFont="1" applyFill="1" applyAlignment="1">
      <alignment horizontal="center" vertical="center"/>
    </xf>
    <xf numFmtId="0" fontId="10" fillId="9" borderId="26" xfId="14" applyFont="1" applyFill="1" applyBorder="1" applyAlignment="1">
      <alignment horizontal="center" vertical="center"/>
    </xf>
    <xf numFmtId="0" fontId="10" fillId="9" borderId="11" xfId="14" applyFont="1" applyFill="1" applyBorder="1" applyAlignment="1">
      <alignment horizontal="center" vertical="center"/>
    </xf>
    <xf numFmtId="0" fontId="10" fillId="9" borderId="12" xfId="14" applyFont="1" applyFill="1" applyBorder="1" applyAlignment="1">
      <alignment horizontal="center" vertical="center"/>
    </xf>
    <xf numFmtId="0" fontId="10" fillId="9" borderId="27" xfId="14" applyFont="1" applyFill="1" applyBorder="1" applyAlignment="1">
      <alignment horizontal="center" vertical="center"/>
    </xf>
    <xf numFmtId="0" fontId="2" fillId="9" borderId="0" xfId="7" applyFont="1" applyFill="1" applyBorder="1" applyAlignment="1" applyProtection="1">
      <alignment horizontal="center" vertical="center" wrapText="1"/>
      <protection locked="0"/>
    </xf>
    <xf numFmtId="0" fontId="2" fillId="0" borderId="0" xfId="7" applyFont="1" applyFill="1" applyBorder="1" applyAlignment="1" applyProtection="1">
      <alignment horizontal="center" vertical="center" wrapText="1"/>
      <protection locked="0"/>
    </xf>
    <xf numFmtId="0" fontId="14" fillId="5" borderId="0" xfId="5" applyFont="1" applyFill="1" applyAlignment="1">
      <alignment vertical="center"/>
    </xf>
    <xf numFmtId="0" fontId="14" fillId="5" borderId="0" xfId="5" applyFont="1" applyFill="1" applyAlignment="1">
      <alignment horizontal="center"/>
    </xf>
    <xf numFmtId="0" fontId="14" fillId="5" borderId="0" xfId="5" applyFont="1" applyFill="1"/>
    <xf numFmtId="0" fontId="3" fillId="0" borderId="0" xfId="4" applyFont="1" applyFill="1" applyBorder="1" applyAlignment="1">
      <alignment horizontal="left" vertical="center" wrapText="1"/>
    </xf>
    <xf numFmtId="0" fontId="3" fillId="0" borderId="0" xfId="4" applyFont="1" applyFill="1" applyBorder="1" applyAlignment="1">
      <alignment horizontal="left" vertical="top" wrapText="1"/>
    </xf>
    <xf numFmtId="0" fontId="2" fillId="0" borderId="24" xfId="4" applyFont="1" applyFill="1" applyBorder="1" applyAlignment="1">
      <alignment horizontal="center"/>
    </xf>
  </cellXfs>
  <cellStyles count="15">
    <cellStyle name="Hipervínculo" xfId="1" builtinId="8"/>
    <cellStyle name="Millares 2" xfId="2"/>
    <cellStyle name="Normal" xfId="0" builtinId="0"/>
    <cellStyle name="Normal 2" xfId="3"/>
    <cellStyle name="Normal 2 2" xfId="4"/>
    <cellStyle name="Normal 2 3" xfId="5"/>
    <cellStyle name="Normal 3" xfId="6"/>
    <cellStyle name="Normal 3 2" xfId="7"/>
    <cellStyle name="Normal 3 2 2" xfId="14"/>
    <cellStyle name="Normal 3 3" xfId="13"/>
    <cellStyle name="Normal 4" xfId="8"/>
    <cellStyle name="Normal 5" xfId="9"/>
    <cellStyle name="Normal 56" xfId="10"/>
    <cellStyle name="Porcentaje" xfId="12" builtinId="5"/>
    <cellStyle name="Porcentaje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Informacion%20Financiera%204&#176;%20Trimestre%202020/Formatos2020/0319_NDM_MLEO_ZOO_20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ESF"/>
      <sheetName val="ESF (I)"/>
      <sheetName val="ACT"/>
      <sheetName val="ACT (I)"/>
      <sheetName val="VHP"/>
      <sheetName val="VHP (I)"/>
      <sheetName val="EFE"/>
      <sheetName val="EFE (I)"/>
      <sheetName val="Conciliacion_Ig"/>
      <sheetName val="Conciliacion_Eg"/>
      <sheetName val="Memoria"/>
      <sheetName val="Memoria (I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Correspondiente del 01 de enero al 30 de septiembre 2020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39"/>
  <sheetViews>
    <sheetView zoomScaleNormal="100" zoomScaleSheetLayoutView="100" workbookViewId="0">
      <pane ySplit="4" topLeftCell="A5" activePane="bottomLeft" state="frozen"/>
      <selection activeCell="A14" sqref="A14"/>
      <selection pane="bottomLeft" activeCell="E23" sqref="E23"/>
    </sheetView>
  </sheetViews>
  <sheetFormatPr baseColWidth="10" defaultColWidth="12.85546875" defaultRowHeight="11.25" x14ac:dyDescent="0.2"/>
  <cols>
    <col min="1" max="1" width="14.7109375" style="37" customWidth="1"/>
    <col min="2" max="2" width="73.85546875" style="37" bestFit="1" customWidth="1"/>
    <col min="3" max="3" width="8" style="37" customWidth="1"/>
    <col min="4" max="16384" width="12.85546875" style="37"/>
  </cols>
  <sheetData>
    <row r="1" spans="1:5" ht="18.95" customHeight="1" x14ac:dyDescent="0.2">
      <c r="A1" s="162" t="s">
        <v>618</v>
      </c>
      <c r="B1" s="162"/>
      <c r="C1" s="73"/>
      <c r="D1" s="70" t="s">
        <v>277</v>
      </c>
      <c r="E1" s="71">
        <v>2018</v>
      </c>
    </row>
    <row r="2" spans="1:5" ht="18.95" customHeight="1" x14ac:dyDescent="0.2">
      <c r="A2" s="163" t="s">
        <v>613</v>
      </c>
      <c r="B2" s="163"/>
      <c r="C2" s="91"/>
      <c r="D2" s="70" t="s">
        <v>278</v>
      </c>
      <c r="E2" s="73" t="s">
        <v>279</v>
      </c>
    </row>
    <row r="3" spans="1:5" ht="18.95" customHeight="1" x14ac:dyDescent="0.2">
      <c r="A3" s="164" t="s">
        <v>617</v>
      </c>
      <c r="B3" s="164"/>
      <c r="C3" s="73"/>
      <c r="D3" s="70" t="s">
        <v>280</v>
      </c>
      <c r="E3" s="71">
        <v>1</v>
      </c>
    </row>
    <row r="4" spans="1:5" ht="15" customHeight="1" x14ac:dyDescent="0.2">
      <c r="A4" s="51" t="s">
        <v>83</v>
      </c>
      <c r="B4" s="52" t="s">
        <v>84</v>
      </c>
    </row>
    <row r="5" spans="1:5" x14ac:dyDescent="0.2">
      <c r="A5" s="38"/>
      <c r="B5" s="39"/>
    </row>
    <row r="6" spans="1:5" x14ac:dyDescent="0.2">
      <c r="A6" s="40"/>
      <c r="B6" s="41" t="s">
        <v>87</v>
      </c>
    </row>
    <row r="7" spans="1:5" x14ac:dyDescent="0.2">
      <c r="A7" s="40"/>
      <c r="B7" s="41"/>
    </row>
    <row r="8" spans="1:5" x14ac:dyDescent="0.2">
      <c r="A8" s="40"/>
      <c r="B8" s="42" t="s">
        <v>0</v>
      </c>
    </row>
    <row r="9" spans="1:5" x14ac:dyDescent="0.2">
      <c r="A9" s="113" t="s">
        <v>1</v>
      </c>
      <c r="B9" s="114" t="s">
        <v>2</v>
      </c>
    </row>
    <row r="10" spans="1:5" x14ac:dyDescent="0.2">
      <c r="A10" s="113" t="s">
        <v>3</v>
      </c>
      <c r="B10" s="114" t="s">
        <v>4</v>
      </c>
    </row>
    <row r="11" spans="1:5" x14ac:dyDescent="0.2">
      <c r="A11" s="113" t="s">
        <v>5</v>
      </c>
      <c r="B11" s="114" t="s">
        <v>6</v>
      </c>
    </row>
    <row r="12" spans="1:5" x14ac:dyDescent="0.2">
      <c r="A12" s="113" t="s">
        <v>207</v>
      </c>
      <c r="B12" s="114" t="s">
        <v>270</v>
      </c>
    </row>
    <row r="13" spans="1:5" x14ac:dyDescent="0.2">
      <c r="A13" s="113" t="s">
        <v>7</v>
      </c>
      <c r="B13" s="114" t="s">
        <v>269</v>
      </c>
    </row>
    <row r="14" spans="1:5" x14ac:dyDescent="0.2">
      <c r="A14" s="113" t="s">
        <v>8</v>
      </c>
      <c r="B14" s="114" t="s">
        <v>206</v>
      </c>
    </row>
    <row r="15" spans="1:5" x14ac:dyDescent="0.2">
      <c r="A15" s="113" t="s">
        <v>9</v>
      </c>
      <c r="B15" s="114" t="s">
        <v>10</v>
      </c>
    </row>
    <row r="16" spans="1:5" x14ac:dyDescent="0.2">
      <c r="A16" s="113" t="s">
        <v>11</v>
      </c>
      <c r="B16" s="114" t="s">
        <v>12</v>
      </c>
    </row>
    <row r="17" spans="1:2" x14ac:dyDescent="0.2">
      <c r="A17" s="113" t="s">
        <v>13</v>
      </c>
      <c r="B17" s="114" t="s">
        <v>14</v>
      </c>
    </row>
    <row r="18" spans="1:2" x14ac:dyDescent="0.2">
      <c r="A18" s="113" t="s">
        <v>15</v>
      </c>
      <c r="B18" s="114" t="s">
        <v>16</v>
      </c>
    </row>
    <row r="19" spans="1:2" x14ac:dyDescent="0.2">
      <c r="A19" s="113" t="s">
        <v>17</v>
      </c>
      <c r="B19" s="114" t="s">
        <v>18</v>
      </c>
    </row>
    <row r="20" spans="1:2" x14ac:dyDescent="0.2">
      <c r="A20" s="113" t="s">
        <v>19</v>
      </c>
      <c r="B20" s="114" t="s">
        <v>20</v>
      </c>
    </row>
    <row r="21" spans="1:2" x14ac:dyDescent="0.2">
      <c r="A21" s="113" t="s">
        <v>21</v>
      </c>
      <c r="B21" s="114" t="s">
        <v>264</v>
      </c>
    </row>
    <row r="22" spans="1:2" x14ac:dyDescent="0.2">
      <c r="A22" s="113" t="s">
        <v>22</v>
      </c>
      <c r="B22" s="114" t="s">
        <v>23</v>
      </c>
    </row>
    <row r="23" spans="1:2" x14ac:dyDescent="0.2">
      <c r="A23" s="113" t="s">
        <v>122</v>
      </c>
      <c r="B23" s="114" t="s">
        <v>24</v>
      </c>
    </row>
    <row r="24" spans="1:2" x14ac:dyDescent="0.2">
      <c r="A24" s="113" t="s">
        <v>123</v>
      </c>
      <c r="B24" s="114" t="s">
        <v>25</v>
      </c>
    </row>
    <row r="25" spans="1:2" x14ac:dyDescent="0.2">
      <c r="A25" s="113" t="s">
        <v>124</v>
      </c>
      <c r="B25" s="114" t="s">
        <v>26</v>
      </c>
    </row>
    <row r="26" spans="1:2" x14ac:dyDescent="0.2">
      <c r="A26" s="113" t="s">
        <v>27</v>
      </c>
      <c r="B26" s="114" t="s">
        <v>28</v>
      </c>
    </row>
    <row r="27" spans="1:2" x14ac:dyDescent="0.2">
      <c r="A27" s="113" t="s">
        <v>29</v>
      </c>
      <c r="B27" s="114" t="s">
        <v>30</v>
      </c>
    </row>
    <row r="28" spans="1:2" x14ac:dyDescent="0.2">
      <c r="A28" s="113" t="s">
        <v>31</v>
      </c>
      <c r="B28" s="114" t="s">
        <v>32</v>
      </c>
    </row>
    <row r="29" spans="1:2" x14ac:dyDescent="0.2">
      <c r="A29" s="113" t="s">
        <v>33</v>
      </c>
      <c r="B29" s="114" t="s">
        <v>34</v>
      </c>
    </row>
    <row r="30" spans="1:2" x14ac:dyDescent="0.2">
      <c r="A30" s="113" t="s">
        <v>120</v>
      </c>
      <c r="B30" s="114" t="s">
        <v>121</v>
      </c>
    </row>
    <row r="31" spans="1:2" x14ac:dyDescent="0.2">
      <c r="A31" s="40"/>
      <c r="B31" s="43"/>
    </row>
    <row r="32" spans="1:2" x14ac:dyDescent="0.2">
      <c r="A32" s="40"/>
      <c r="B32" s="42"/>
    </row>
    <row r="33" spans="1:2" x14ac:dyDescent="0.2">
      <c r="A33" s="113" t="s">
        <v>90</v>
      </c>
      <c r="B33" s="114" t="s">
        <v>85</v>
      </c>
    </row>
    <row r="34" spans="1:2" x14ac:dyDescent="0.2">
      <c r="A34" s="113" t="s">
        <v>91</v>
      </c>
      <c r="B34" s="114" t="s">
        <v>86</v>
      </c>
    </row>
    <row r="35" spans="1:2" x14ac:dyDescent="0.2">
      <c r="A35" s="40"/>
      <c r="B35" s="43"/>
    </row>
    <row r="36" spans="1:2" x14ac:dyDescent="0.2">
      <c r="A36" s="40"/>
      <c r="B36" s="41" t="s">
        <v>88</v>
      </c>
    </row>
    <row r="37" spans="1:2" x14ac:dyDescent="0.2">
      <c r="A37" s="40" t="s">
        <v>89</v>
      </c>
      <c r="B37" s="114" t="s">
        <v>36</v>
      </c>
    </row>
    <row r="38" spans="1:2" x14ac:dyDescent="0.2">
      <c r="A38" s="40"/>
      <c r="B38" s="114" t="s">
        <v>37</v>
      </c>
    </row>
    <row r="39" spans="1:2" ht="12" thickBot="1" x14ac:dyDescent="0.25">
      <c r="A39" s="44"/>
      <c r="B39" s="45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99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0"/>
  <sheetViews>
    <sheetView topLeftCell="A7" zoomScale="106" zoomScaleNormal="106" workbookViewId="0">
      <selection activeCell="B24" sqref="B24"/>
    </sheetView>
  </sheetViews>
  <sheetFormatPr baseColWidth="10" defaultColWidth="9.140625" defaultRowHeight="11.25" x14ac:dyDescent="0.2"/>
  <cols>
    <col min="1" max="1" width="10" style="76" customWidth="1"/>
    <col min="2" max="2" width="64.5703125" style="76" bestFit="1" customWidth="1"/>
    <col min="3" max="3" width="16.42578125" style="76" bestFit="1" customWidth="1"/>
    <col min="4" max="4" width="19.140625" style="76" customWidth="1"/>
    <col min="5" max="5" width="28" style="76" customWidth="1"/>
    <col min="6" max="6" width="22.7109375" style="76" customWidth="1"/>
    <col min="7" max="7" width="16.7109375" style="76" customWidth="1"/>
    <col min="8" max="8" width="16.7109375" style="78" customWidth="1"/>
    <col min="9" max="9" width="27.140625" style="78" customWidth="1"/>
    <col min="10" max="16384" width="9.140625" style="76"/>
  </cols>
  <sheetData>
    <row r="1" spans="1:9" s="72" customFormat="1" ht="18.95" customHeight="1" x14ac:dyDescent="0.25">
      <c r="A1" s="165" t="str">
        <f>'Notas a los Edos Financieros'!A1</f>
        <v>Patronato del Parque Zoológico de León</v>
      </c>
      <c r="B1" s="166"/>
      <c r="C1" s="166"/>
      <c r="D1" s="166"/>
      <c r="E1" s="166"/>
      <c r="F1" s="166"/>
      <c r="G1" s="70" t="s">
        <v>277</v>
      </c>
      <c r="H1" s="115">
        <f>'Notas a los Edos Financieros'!E1</f>
        <v>2020</v>
      </c>
      <c r="I1" s="81"/>
    </row>
    <row r="2" spans="1:9" s="72" customFormat="1" ht="18.95" customHeight="1" x14ac:dyDescent="0.25">
      <c r="A2" s="165" t="s">
        <v>614</v>
      </c>
      <c r="B2" s="166"/>
      <c r="C2" s="166"/>
      <c r="D2" s="166"/>
      <c r="E2" s="166"/>
      <c r="F2" s="166"/>
      <c r="G2" s="70" t="s">
        <v>278</v>
      </c>
      <c r="H2" s="115" t="str">
        <f>'Notas a los Edos Financieros'!E2</f>
        <v>Trimestral</v>
      </c>
      <c r="I2" s="81"/>
    </row>
    <row r="3" spans="1:9" s="72" customFormat="1" ht="18.95" customHeight="1" x14ac:dyDescent="0.25">
      <c r="A3" s="165" t="str">
        <f>'Notas a los Edos Financieros'!A3</f>
        <v>Del 01 de Enero Al 31 de Diciembre 2020</v>
      </c>
      <c r="B3" s="166"/>
      <c r="C3" s="166"/>
      <c r="D3" s="166"/>
      <c r="E3" s="166"/>
      <c r="F3" s="166"/>
      <c r="G3" s="70" t="s">
        <v>280</v>
      </c>
      <c r="H3" s="115">
        <f>'Notas a los Edos Financieros'!E3</f>
        <v>1</v>
      </c>
      <c r="I3" s="81"/>
    </row>
    <row r="4" spans="1:9" x14ac:dyDescent="0.2">
      <c r="A4" s="74" t="s">
        <v>281</v>
      </c>
      <c r="B4" s="75"/>
      <c r="C4" s="75"/>
      <c r="D4" s="75"/>
      <c r="E4" s="75"/>
      <c r="F4" s="75"/>
      <c r="G4" s="75"/>
      <c r="H4" s="119"/>
    </row>
    <row r="6" spans="1:9" x14ac:dyDescent="0.2">
      <c r="A6" s="75" t="s">
        <v>231</v>
      </c>
      <c r="B6" s="75"/>
      <c r="C6" s="75"/>
      <c r="D6" s="75"/>
      <c r="E6" s="75"/>
      <c r="F6" s="75"/>
      <c r="G6" s="75"/>
      <c r="H6" s="119"/>
    </row>
    <row r="7" spans="1:9" x14ac:dyDescent="0.2">
      <c r="A7" s="77" t="s">
        <v>222</v>
      </c>
      <c r="B7" s="77" t="s">
        <v>218</v>
      </c>
      <c r="C7" s="118" t="s">
        <v>219</v>
      </c>
      <c r="D7" s="118" t="s">
        <v>221</v>
      </c>
      <c r="E7" s="118"/>
      <c r="F7" s="118"/>
      <c r="G7" s="118"/>
      <c r="H7" s="118"/>
    </row>
    <row r="8" spans="1:9" x14ac:dyDescent="0.2">
      <c r="A8" s="78">
        <v>1114</v>
      </c>
      <c r="B8" s="76" t="s">
        <v>282</v>
      </c>
      <c r="C8" s="116">
        <v>0</v>
      </c>
      <c r="D8" s="78"/>
      <c r="E8" s="78"/>
      <c r="F8" s="78"/>
      <c r="G8" s="78"/>
    </row>
    <row r="9" spans="1:9" x14ac:dyDescent="0.2">
      <c r="A9" s="78">
        <v>1115</v>
      </c>
      <c r="B9" s="76" t="s">
        <v>283</v>
      </c>
      <c r="C9" s="116">
        <v>0</v>
      </c>
      <c r="D9" s="78"/>
      <c r="E9" s="78"/>
      <c r="F9" s="78"/>
      <c r="G9" s="78"/>
    </row>
    <row r="10" spans="1:9" x14ac:dyDescent="0.2">
      <c r="A10" s="78">
        <v>1121</v>
      </c>
      <c r="B10" s="76" t="s">
        <v>284</v>
      </c>
      <c r="C10" s="116">
        <v>0</v>
      </c>
      <c r="D10" s="78"/>
      <c r="E10" s="78"/>
      <c r="F10" s="78"/>
      <c r="G10" s="78"/>
    </row>
    <row r="11" spans="1:9" x14ac:dyDescent="0.2">
      <c r="A11" s="78">
        <v>1211</v>
      </c>
      <c r="B11" s="76" t="s">
        <v>285</v>
      </c>
      <c r="C11" s="116">
        <v>0</v>
      </c>
      <c r="D11" s="78"/>
      <c r="E11" s="78"/>
      <c r="F11" s="78"/>
      <c r="G11" s="78"/>
    </row>
    <row r="12" spans="1:9" x14ac:dyDescent="0.2">
      <c r="C12" s="78"/>
      <c r="D12" s="78"/>
      <c r="E12" s="78"/>
      <c r="F12" s="78"/>
      <c r="G12" s="78"/>
    </row>
    <row r="13" spans="1:9" x14ac:dyDescent="0.2">
      <c r="A13" s="75" t="s">
        <v>232</v>
      </c>
      <c r="B13" s="75"/>
      <c r="C13" s="119"/>
      <c r="D13" s="119"/>
      <c r="E13" s="119"/>
      <c r="F13" s="119"/>
      <c r="G13" s="119"/>
      <c r="H13" s="119"/>
    </row>
    <row r="14" spans="1:9" x14ac:dyDescent="0.2">
      <c r="A14" s="77" t="s">
        <v>222</v>
      </c>
      <c r="B14" s="77" t="s">
        <v>218</v>
      </c>
      <c r="C14" s="118" t="s">
        <v>219</v>
      </c>
      <c r="D14" s="118">
        <v>2019</v>
      </c>
      <c r="E14" s="118">
        <f>D14-1</f>
        <v>2018</v>
      </c>
      <c r="F14" s="118">
        <f>E14-1</f>
        <v>2017</v>
      </c>
      <c r="G14" s="118">
        <f>F14-1</f>
        <v>2014</v>
      </c>
      <c r="H14" s="118" t="s">
        <v>266</v>
      </c>
    </row>
    <row r="15" spans="1:9" x14ac:dyDescent="0.2">
      <c r="A15" s="78">
        <v>1122</v>
      </c>
      <c r="B15" s="76" t="s">
        <v>286</v>
      </c>
      <c r="C15" s="116">
        <v>0</v>
      </c>
      <c r="D15" s="116">
        <v>0</v>
      </c>
      <c r="E15" s="116">
        <v>0</v>
      </c>
      <c r="F15" s="116">
        <v>0</v>
      </c>
      <c r="G15" s="116">
        <v>0</v>
      </c>
    </row>
    <row r="16" spans="1:9" x14ac:dyDescent="0.2">
      <c r="A16" s="78">
        <v>1124</v>
      </c>
      <c r="B16" s="76" t="s">
        <v>287</v>
      </c>
      <c r="C16" s="116">
        <v>0</v>
      </c>
      <c r="D16" s="116">
        <v>0</v>
      </c>
      <c r="E16" s="116">
        <v>0</v>
      </c>
      <c r="F16" s="116">
        <v>0</v>
      </c>
      <c r="G16" s="116">
        <v>0</v>
      </c>
    </row>
    <row r="17" spans="1:9" x14ac:dyDescent="0.2">
      <c r="C17" s="78"/>
      <c r="D17" s="78"/>
      <c r="E17" s="78"/>
      <c r="F17" s="78"/>
      <c r="G17" s="78"/>
    </row>
    <row r="18" spans="1:9" x14ac:dyDescent="0.2">
      <c r="A18" s="75" t="s">
        <v>233</v>
      </c>
      <c r="B18" s="75"/>
      <c r="C18" s="119"/>
      <c r="D18" s="119"/>
      <c r="E18" s="119"/>
      <c r="F18" s="119"/>
      <c r="G18" s="119"/>
      <c r="H18" s="119"/>
    </row>
    <row r="19" spans="1:9" x14ac:dyDescent="0.2">
      <c r="A19" s="77" t="s">
        <v>222</v>
      </c>
      <c r="B19" s="77" t="s">
        <v>218</v>
      </c>
      <c r="C19" s="118" t="s">
        <v>219</v>
      </c>
      <c r="D19" s="118" t="s">
        <v>288</v>
      </c>
      <c r="E19" s="118" t="s">
        <v>289</v>
      </c>
      <c r="F19" s="118" t="s">
        <v>290</v>
      </c>
      <c r="G19" s="118" t="s">
        <v>291</v>
      </c>
      <c r="H19" s="118" t="s">
        <v>292</v>
      </c>
    </row>
    <row r="20" spans="1:9" ht="15" x14ac:dyDescent="0.25">
      <c r="A20" s="78">
        <v>1123</v>
      </c>
      <c r="B20" s="76" t="s">
        <v>293</v>
      </c>
      <c r="C20" s="116">
        <v>46214.17</v>
      </c>
      <c r="D20" s="116">
        <v>0</v>
      </c>
      <c r="E20" s="116">
        <v>0</v>
      </c>
      <c r="F20" s="116">
        <v>0</v>
      </c>
      <c r="G20" s="116">
        <v>0</v>
      </c>
      <c r="H20" t="s">
        <v>615</v>
      </c>
      <c r="I20" t="s">
        <v>615</v>
      </c>
    </row>
    <row r="21" spans="1:9" x14ac:dyDescent="0.2">
      <c r="A21" s="78">
        <v>1125</v>
      </c>
      <c r="B21" s="76" t="s">
        <v>294</v>
      </c>
      <c r="C21" s="116">
        <v>0</v>
      </c>
      <c r="D21" s="116">
        <v>0</v>
      </c>
      <c r="E21" s="116">
        <v>0</v>
      </c>
      <c r="F21" s="116">
        <v>0</v>
      </c>
      <c r="G21" s="116">
        <v>0</v>
      </c>
    </row>
    <row r="22" spans="1:9" ht="15" x14ac:dyDescent="0.25">
      <c r="A22" s="78">
        <v>1131</v>
      </c>
      <c r="B22" s="76" t="s">
        <v>295</v>
      </c>
      <c r="C22" s="116">
        <v>0</v>
      </c>
      <c r="D22" s="116">
        <v>0</v>
      </c>
      <c r="E22" s="116">
        <v>0</v>
      </c>
      <c r="F22" s="116">
        <v>0</v>
      </c>
      <c r="G22" s="116">
        <v>0</v>
      </c>
      <c r="H22" t="s">
        <v>615</v>
      </c>
      <c r="I22" t="s">
        <v>615</v>
      </c>
    </row>
    <row r="23" spans="1:9" x14ac:dyDescent="0.2">
      <c r="A23" s="78">
        <v>1132</v>
      </c>
      <c r="B23" s="76" t="s">
        <v>296</v>
      </c>
      <c r="C23" s="116">
        <v>0</v>
      </c>
      <c r="D23" s="116">
        <v>0</v>
      </c>
      <c r="E23" s="116">
        <v>0</v>
      </c>
      <c r="F23" s="116">
        <v>0</v>
      </c>
      <c r="G23" s="116">
        <v>0</v>
      </c>
    </row>
    <row r="24" spans="1:9" x14ac:dyDescent="0.2">
      <c r="A24" s="78">
        <v>1133</v>
      </c>
      <c r="B24" s="76" t="s">
        <v>297</v>
      </c>
      <c r="C24" s="116">
        <v>0</v>
      </c>
      <c r="D24" s="116">
        <v>0</v>
      </c>
      <c r="E24" s="116">
        <v>0</v>
      </c>
      <c r="F24" s="116">
        <v>0</v>
      </c>
      <c r="G24" s="116">
        <v>0</v>
      </c>
    </row>
    <row r="25" spans="1:9" x14ac:dyDescent="0.2">
      <c r="A25" s="78">
        <v>1134</v>
      </c>
      <c r="B25" s="76" t="s">
        <v>298</v>
      </c>
      <c r="C25" s="116">
        <v>0</v>
      </c>
      <c r="D25" s="116">
        <v>0</v>
      </c>
      <c r="E25" s="116">
        <v>0</v>
      </c>
      <c r="F25" s="116">
        <v>0</v>
      </c>
      <c r="G25" s="116">
        <v>0</v>
      </c>
    </row>
    <row r="26" spans="1:9" x14ac:dyDescent="0.2">
      <c r="A26" s="78">
        <v>1139</v>
      </c>
      <c r="B26" s="76" t="s">
        <v>299</v>
      </c>
      <c r="C26" s="116">
        <v>0</v>
      </c>
      <c r="D26" s="116">
        <v>0</v>
      </c>
      <c r="E26" s="116">
        <v>0</v>
      </c>
      <c r="F26" s="116">
        <v>0</v>
      </c>
      <c r="G26" s="116">
        <v>0</v>
      </c>
    </row>
    <row r="27" spans="1:9" x14ac:dyDescent="0.2">
      <c r="A27" s="75"/>
      <c r="B27" s="75"/>
      <c r="C27" s="78"/>
      <c r="D27" s="78"/>
      <c r="E27" s="78"/>
      <c r="F27" s="78"/>
      <c r="G27" s="78"/>
    </row>
    <row r="28" spans="1:9" x14ac:dyDescent="0.2">
      <c r="A28" s="75" t="s">
        <v>640</v>
      </c>
      <c r="B28" s="75"/>
      <c r="C28" s="119"/>
      <c r="D28" s="119"/>
      <c r="E28" s="119"/>
      <c r="F28" s="119"/>
      <c r="G28" s="119"/>
      <c r="H28" s="119"/>
    </row>
    <row r="29" spans="1:9" x14ac:dyDescent="0.2">
      <c r="A29" s="77" t="s">
        <v>222</v>
      </c>
      <c r="B29" s="77" t="s">
        <v>218</v>
      </c>
      <c r="C29" s="118" t="s">
        <v>219</v>
      </c>
      <c r="D29" s="118" t="s">
        <v>236</v>
      </c>
      <c r="E29" s="118" t="s">
        <v>235</v>
      </c>
      <c r="F29" s="118" t="s">
        <v>300</v>
      </c>
      <c r="G29" s="118" t="s">
        <v>238</v>
      </c>
      <c r="H29" s="118"/>
    </row>
    <row r="30" spans="1:9" x14ac:dyDescent="0.2">
      <c r="A30" s="78">
        <v>1140</v>
      </c>
      <c r="B30" s="76" t="s">
        <v>301</v>
      </c>
      <c r="C30" s="116">
        <f>SUM(C31:C35)</f>
        <v>654449.19999999995</v>
      </c>
      <c r="D30" s="78"/>
      <c r="E30" s="78"/>
      <c r="F30" s="78"/>
      <c r="G30" s="78"/>
    </row>
    <row r="31" spans="1:9" x14ac:dyDescent="0.2">
      <c r="A31" s="78">
        <v>1141</v>
      </c>
      <c r="B31" s="76" t="s">
        <v>302</v>
      </c>
      <c r="C31" s="116">
        <v>654449.19999999995</v>
      </c>
      <c r="D31" s="78" t="s">
        <v>619</v>
      </c>
      <c r="E31" s="78" t="s">
        <v>620</v>
      </c>
      <c r="F31" s="78"/>
      <c r="G31" s="78"/>
    </row>
    <row r="32" spans="1:9" x14ac:dyDescent="0.2">
      <c r="A32" s="78">
        <v>1142</v>
      </c>
      <c r="B32" s="76" t="s">
        <v>303</v>
      </c>
      <c r="C32" s="116">
        <v>0</v>
      </c>
      <c r="D32" s="78"/>
      <c r="E32" s="78"/>
      <c r="F32" s="78"/>
      <c r="G32" s="78"/>
    </row>
    <row r="33" spans="1:8" x14ac:dyDescent="0.2">
      <c r="A33" s="78">
        <v>1143</v>
      </c>
      <c r="B33" s="76" t="s">
        <v>304</v>
      </c>
      <c r="C33" s="116">
        <v>0</v>
      </c>
      <c r="D33" s="78"/>
      <c r="E33" s="78"/>
      <c r="F33" s="78"/>
      <c r="G33" s="78"/>
    </row>
    <row r="34" spans="1:8" x14ac:dyDescent="0.2">
      <c r="A34" s="78">
        <v>1144</v>
      </c>
      <c r="B34" s="76" t="s">
        <v>305</v>
      </c>
      <c r="C34" s="116">
        <v>0</v>
      </c>
      <c r="D34" s="78" t="s">
        <v>615</v>
      </c>
      <c r="E34" s="78"/>
      <c r="F34" s="78"/>
      <c r="G34" s="78"/>
    </row>
    <row r="35" spans="1:8" x14ac:dyDescent="0.2">
      <c r="A35" s="78">
        <v>1145</v>
      </c>
      <c r="B35" s="76" t="s">
        <v>306</v>
      </c>
      <c r="C35" s="116">
        <v>0</v>
      </c>
      <c r="D35" s="78"/>
      <c r="E35" s="78"/>
      <c r="F35" s="78"/>
      <c r="G35" s="78"/>
    </row>
    <row r="36" spans="1:8" x14ac:dyDescent="0.2">
      <c r="C36" s="78"/>
      <c r="D36" s="78"/>
      <c r="E36" s="78"/>
      <c r="F36" s="78"/>
      <c r="G36" s="78"/>
    </row>
    <row r="37" spans="1:8" x14ac:dyDescent="0.2">
      <c r="A37" s="75" t="s">
        <v>307</v>
      </c>
      <c r="B37" s="75"/>
      <c r="C37" s="119"/>
      <c r="D37" s="119"/>
      <c r="E37" s="119"/>
      <c r="F37" s="119"/>
      <c r="G37" s="119"/>
      <c r="H37" s="119"/>
    </row>
    <row r="38" spans="1:8" x14ac:dyDescent="0.2">
      <c r="A38" s="77" t="s">
        <v>222</v>
      </c>
      <c r="B38" s="77" t="s">
        <v>218</v>
      </c>
      <c r="C38" s="118" t="s">
        <v>219</v>
      </c>
      <c r="D38" s="118" t="s">
        <v>234</v>
      </c>
      <c r="E38" s="118" t="s">
        <v>237</v>
      </c>
      <c r="F38" s="118" t="s">
        <v>308</v>
      </c>
      <c r="G38" s="118"/>
      <c r="H38" s="118"/>
    </row>
    <row r="39" spans="1:8" x14ac:dyDescent="0.2">
      <c r="A39" s="78">
        <v>1150</v>
      </c>
      <c r="B39" s="76" t="s">
        <v>309</v>
      </c>
      <c r="C39" s="116">
        <v>0</v>
      </c>
      <c r="D39" s="78"/>
      <c r="E39" s="78"/>
      <c r="F39" s="78"/>
      <c r="G39" s="78"/>
    </row>
    <row r="40" spans="1:8" x14ac:dyDescent="0.2">
      <c r="A40" s="78">
        <v>1151</v>
      </c>
      <c r="B40" s="76" t="s">
        <v>310</v>
      </c>
      <c r="C40" s="116">
        <v>1066536.7</v>
      </c>
      <c r="D40" s="78" t="s">
        <v>621</v>
      </c>
      <c r="E40" s="78"/>
      <c r="F40" s="78"/>
      <c r="G40" s="78"/>
    </row>
    <row r="41" spans="1:8" x14ac:dyDescent="0.2">
      <c r="C41" s="78"/>
      <c r="D41" s="78"/>
      <c r="E41" s="78"/>
      <c r="F41" s="78"/>
      <c r="G41" s="78"/>
    </row>
    <row r="42" spans="1:8" x14ac:dyDescent="0.2">
      <c r="A42" s="75" t="s">
        <v>239</v>
      </c>
      <c r="B42" s="75"/>
      <c r="C42" s="119"/>
      <c r="D42" s="119"/>
      <c r="E42" s="119"/>
      <c r="F42" s="119"/>
      <c r="G42" s="119"/>
      <c r="H42" s="119"/>
    </row>
    <row r="43" spans="1:8" x14ac:dyDescent="0.2">
      <c r="A43" s="77" t="s">
        <v>222</v>
      </c>
      <c r="B43" s="77" t="s">
        <v>218</v>
      </c>
      <c r="C43" s="118" t="s">
        <v>219</v>
      </c>
      <c r="D43" s="118" t="s">
        <v>221</v>
      </c>
      <c r="E43" s="118" t="s">
        <v>292</v>
      </c>
      <c r="F43" s="118"/>
      <c r="G43" s="118"/>
      <c r="H43" s="118"/>
    </row>
    <row r="44" spans="1:8" x14ac:dyDescent="0.2">
      <c r="A44" s="78">
        <v>1213</v>
      </c>
      <c r="B44" s="76" t="s">
        <v>311</v>
      </c>
      <c r="C44" s="116">
        <v>0</v>
      </c>
      <c r="D44" s="78"/>
      <c r="E44" s="78"/>
      <c r="F44" s="78"/>
      <c r="G44" s="78"/>
    </row>
    <row r="45" spans="1:8" x14ac:dyDescent="0.2">
      <c r="C45" s="78"/>
      <c r="D45" s="78"/>
      <c r="E45" s="78"/>
      <c r="F45" s="78"/>
      <c r="G45" s="78"/>
    </row>
    <row r="46" spans="1:8" x14ac:dyDescent="0.2">
      <c r="A46" s="75" t="s">
        <v>240</v>
      </c>
      <c r="B46" s="75"/>
      <c r="C46" s="119"/>
      <c r="D46" s="119"/>
      <c r="E46" s="119"/>
      <c r="F46" s="119"/>
      <c r="G46" s="119"/>
      <c r="H46" s="119"/>
    </row>
    <row r="47" spans="1:8" x14ac:dyDescent="0.2">
      <c r="A47" s="77" t="s">
        <v>222</v>
      </c>
      <c r="B47" s="77" t="s">
        <v>218</v>
      </c>
      <c r="C47" s="118" t="s">
        <v>219</v>
      </c>
      <c r="D47" s="118"/>
      <c r="E47" s="118"/>
      <c r="F47" s="118"/>
      <c r="G47" s="118"/>
      <c r="H47" s="118"/>
    </row>
    <row r="48" spans="1:8" x14ac:dyDescent="0.2">
      <c r="A48" s="78">
        <v>1214</v>
      </c>
      <c r="B48" s="76" t="s">
        <v>312</v>
      </c>
      <c r="C48" s="116">
        <v>0</v>
      </c>
      <c r="D48" s="78"/>
      <c r="E48" s="78"/>
      <c r="F48" s="78"/>
      <c r="G48" s="78"/>
    </row>
    <row r="49" spans="1:9" x14ac:dyDescent="0.2">
      <c r="C49" s="78"/>
      <c r="D49" s="78"/>
      <c r="E49" s="78"/>
      <c r="F49" s="78"/>
      <c r="G49" s="78"/>
    </row>
    <row r="50" spans="1:9" x14ac:dyDescent="0.2">
      <c r="A50" s="75" t="s">
        <v>244</v>
      </c>
      <c r="B50" s="75"/>
      <c r="C50" s="119"/>
      <c r="D50" s="119"/>
      <c r="E50" s="119"/>
      <c r="F50" s="119"/>
      <c r="G50" s="119"/>
      <c r="H50" s="119"/>
      <c r="I50" s="119"/>
    </row>
    <row r="51" spans="1:9" x14ac:dyDescent="0.2">
      <c r="A51" s="77" t="s">
        <v>222</v>
      </c>
      <c r="B51" s="77" t="s">
        <v>218</v>
      </c>
      <c r="C51" s="118" t="s">
        <v>219</v>
      </c>
      <c r="D51" s="118" t="s">
        <v>241</v>
      </c>
      <c r="E51" s="118" t="s">
        <v>242</v>
      </c>
      <c r="F51" s="118" t="s">
        <v>234</v>
      </c>
      <c r="G51" s="118" t="s">
        <v>313</v>
      </c>
      <c r="H51" s="118" t="s">
        <v>243</v>
      </c>
      <c r="I51" s="118" t="s">
        <v>314</v>
      </c>
    </row>
    <row r="52" spans="1:9" x14ac:dyDescent="0.2">
      <c r="A52" s="78">
        <v>1230</v>
      </c>
      <c r="B52" s="76" t="s">
        <v>315</v>
      </c>
      <c r="C52" s="126">
        <f>SUM(C53:C59)</f>
        <v>86491576.459999993</v>
      </c>
      <c r="D52" s="116">
        <v>0</v>
      </c>
      <c r="E52" s="116">
        <v>0</v>
      </c>
      <c r="F52" s="78"/>
      <c r="G52" s="78"/>
    </row>
    <row r="53" spans="1:9" x14ac:dyDescent="0.2">
      <c r="A53" s="78">
        <v>1231</v>
      </c>
      <c r="B53" s="76" t="s">
        <v>316</v>
      </c>
      <c r="C53" s="116">
        <v>0</v>
      </c>
      <c r="D53" s="116">
        <v>0</v>
      </c>
      <c r="E53" s="116">
        <v>0</v>
      </c>
      <c r="F53" s="78"/>
      <c r="G53" s="78"/>
    </row>
    <row r="54" spans="1:9" x14ac:dyDescent="0.2">
      <c r="A54" s="78">
        <v>1232</v>
      </c>
      <c r="B54" s="76" t="s">
        <v>317</v>
      </c>
      <c r="C54" s="116">
        <v>0</v>
      </c>
      <c r="D54" s="116">
        <v>0</v>
      </c>
      <c r="E54" s="116">
        <v>0</v>
      </c>
      <c r="F54" s="78"/>
      <c r="G54" s="78"/>
    </row>
    <row r="55" spans="1:9" x14ac:dyDescent="0.2">
      <c r="A55" s="78">
        <v>1233</v>
      </c>
      <c r="B55" s="76" t="s">
        <v>318</v>
      </c>
      <c r="C55" s="116">
        <v>85905798.870000005</v>
      </c>
      <c r="D55" s="116">
        <v>0</v>
      </c>
      <c r="E55" s="116">
        <v>0</v>
      </c>
      <c r="F55" s="78"/>
      <c r="G55" s="78"/>
    </row>
    <row r="56" spans="1:9" x14ac:dyDescent="0.2">
      <c r="A56" s="78">
        <v>1234</v>
      </c>
      <c r="B56" s="76" t="s">
        <v>319</v>
      </c>
      <c r="C56" s="116">
        <v>0</v>
      </c>
      <c r="D56" s="116">
        <v>0</v>
      </c>
      <c r="E56" s="116">
        <v>0</v>
      </c>
      <c r="F56" s="78"/>
      <c r="G56" s="78"/>
    </row>
    <row r="57" spans="1:9" x14ac:dyDescent="0.2">
      <c r="A57" s="78">
        <v>1235</v>
      </c>
      <c r="B57" s="76" t="s">
        <v>320</v>
      </c>
      <c r="C57" s="116">
        <v>68432.100000000006</v>
      </c>
      <c r="D57" s="116">
        <v>0</v>
      </c>
      <c r="E57" s="116">
        <v>0</v>
      </c>
      <c r="F57" s="78"/>
      <c r="G57" s="78"/>
    </row>
    <row r="58" spans="1:9" x14ac:dyDescent="0.2">
      <c r="A58" s="78">
        <v>1236</v>
      </c>
      <c r="B58" s="76" t="s">
        <v>321</v>
      </c>
      <c r="C58" s="116">
        <v>517345.49</v>
      </c>
      <c r="D58" s="116">
        <v>0</v>
      </c>
      <c r="E58" s="116">
        <v>0</v>
      </c>
      <c r="F58" s="78"/>
      <c r="G58" s="78"/>
    </row>
    <row r="59" spans="1:9" x14ac:dyDescent="0.2">
      <c r="A59" s="78">
        <v>1239</v>
      </c>
      <c r="B59" s="76" t="s">
        <v>322</v>
      </c>
      <c r="C59" s="116">
        <v>0</v>
      </c>
      <c r="D59" s="116">
        <v>0</v>
      </c>
      <c r="E59" s="116">
        <v>0</v>
      </c>
      <c r="F59" s="78"/>
      <c r="G59" s="78"/>
    </row>
    <row r="60" spans="1:9" x14ac:dyDescent="0.2">
      <c r="A60" s="78">
        <v>1240</v>
      </c>
      <c r="B60" s="76" t="s">
        <v>323</v>
      </c>
      <c r="C60" s="126">
        <f>SUM(C61:C68)</f>
        <v>32497613.060000002</v>
      </c>
      <c r="D60" s="116">
        <f>SUM(D61:D68)</f>
        <v>1879488.75</v>
      </c>
      <c r="E60" s="116">
        <f>SUM(E61:E68)</f>
        <v>9066442.3297500107</v>
      </c>
      <c r="F60" s="78"/>
      <c r="G60" s="124">
        <v>0.1</v>
      </c>
    </row>
    <row r="61" spans="1:9" x14ac:dyDescent="0.2">
      <c r="A61" s="78">
        <v>1241</v>
      </c>
      <c r="B61" s="76" t="s">
        <v>324</v>
      </c>
      <c r="C61" s="116">
        <v>1761710.5</v>
      </c>
      <c r="D61" s="116">
        <v>36497.129999999997</v>
      </c>
      <c r="E61" s="116">
        <v>1368424.3857416699</v>
      </c>
      <c r="F61" s="78"/>
      <c r="G61" s="124">
        <v>0.1</v>
      </c>
    </row>
    <row r="62" spans="1:9" x14ac:dyDescent="0.2">
      <c r="A62" s="78">
        <v>1242</v>
      </c>
      <c r="B62" s="76" t="s">
        <v>325</v>
      </c>
      <c r="C62" s="116">
        <v>345469.04</v>
      </c>
      <c r="D62" s="116">
        <v>0</v>
      </c>
      <c r="E62" s="116">
        <v>345469.04</v>
      </c>
      <c r="F62" s="78"/>
      <c r="G62" s="124">
        <v>0.1</v>
      </c>
    </row>
    <row r="63" spans="1:9" x14ac:dyDescent="0.2">
      <c r="A63" s="78">
        <v>1243</v>
      </c>
      <c r="B63" s="76" t="s">
        <v>326</v>
      </c>
      <c r="C63" s="116">
        <v>467142.94</v>
      </c>
      <c r="D63" s="116">
        <v>46714.32</v>
      </c>
      <c r="E63" s="116">
        <v>216850.36</v>
      </c>
      <c r="F63" s="78"/>
      <c r="G63" s="124">
        <v>0.1</v>
      </c>
    </row>
    <row r="64" spans="1:9" x14ac:dyDescent="0.2">
      <c r="A64" s="78">
        <v>1244</v>
      </c>
      <c r="B64" s="76" t="s">
        <v>327</v>
      </c>
      <c r="C64" s="116">
        <v>8558790.5700000003</v>
      </c>
      <c r="D64" s="116">
        <v>1513586.33</v>
      </c>
      <c r="E64" s="116">
        <v>4581791.7281541703</v>
      </c>
      <c r="F64" s="78"/>
      <c r="G64" s="124">
        <v>0.25</v>
      </c>
    </row>
    <row r="65" spans="1:9" x14ac:dyDescent="0.2">
      <c r="A65" s="78">
        <v>1245</v>
      </c>
      <c r="B65" s="76" t="s">
        <v>328</v>
      </c>
      <c r="C65" s="116">
        <v>0</v>
      </c>
      <c r="D65" s="116">
        <v>0</v>
      </c>
      <c r="E65" s="116">
        <v>0</v>
      </c>
      <c r="F65" s="78"/>
      <c r="G65" s="125"/>
    </row>
    <row r="66" spans="1:9" x14ac:dyDescent="0.2">
      <c r="A66" s="78">
        <v>1246</v>
      </c>
      <c r="B66" s="76" t="s">
        <v>329</v>
      </c>
      <c r="C66" s="116">
        <v>3061405.55</v>
      </c>
      <c r="D66" s="116">
        <v>282690.96999999997</v>
      </c>
      <c r="E66" s="116">
        <v>2553906.8158541699</v>
      </c>
      <c r="F66" s="78"/>
      <c r="G66" s="124">
        <v>0.1</v>
      </c>
    </row>
    <row r="67" spans="1:9" x14ac:dyDescent="0.2">
      <c r="A67" s="78">
        <v>1247</v>
      </c>
      <c r="B67" s="76" t="s">
        <v>330</v>
      </c>
      <c r="C67" s="116">
        <v>0</v>
      </c>
      <c r="D67" s="116">
        <v>0</v>
      </c>
      <c r="E67" s="116">
        <v>0</v>
      </c>
      <c r="F67" s="78"/>
      <c r="G67" s="124" t="s">
        <v>622</v>
      </c>
    </row>
    <row r="68" spans="1:9" x14ac:dyDescent="0.2">
      <c r="A68" s="78">
        <v>1248</v>
      </c>
      <c r="B68" s="76" t="s">
        <v>331</v>
      </c>
      <c r="C68" s="116">
        <v>18303094.460000001</v>
      </c>
      <c r="D68" s="116">
        <v>0</v>
      </c>
      <c r="E68" s="116">
        <v>0</v>
      </c>
      <c r="F68" s="78"/>
      <c r="G68" s="78"/>
    </row>
    <row r="69" spans="1:9" x14ac:dyDescent="0.2">
      <c r="C69" s="78"/>
      <c r="D69" s="78" t="s">
        <v>622</v>
      </c>
      <c r="E69" s="78" t="s">
        <v>622</v>
      </c>
      <c r="F69" s="116" t="s">
        <v>622</v>
      </c>
      <c r="G69" s="78"/>
    </row>
    <row r="70" spans="1:9" x14ac:dyDescent="0.2">
      <c r="A70" s="75" t="s">
        <v>245</v>
      </c>
      <c r="B70" s="75"/>
      <c r="C70" s="119"/>
      <c r="D70" s="119"/>
      <c r="E70" s="119"/>
      <c r="F70" s="119"/>
      <c r="G70" s="119"/>
      <c r="H70" s="119"/>
      <c r="I70" s="119"/>
    </row>
    <row r="71" spans="1:9" x14ac:dyDescent="0.2">
      <c r="A71" s="77" t="s">
        <v>222</v>
      </c>
      <c r="B71" s="77" t="s">
        <v>218</v>
      </c>
      <c r="C71" s="118" t="s">
        <v>219</v>
      </c>
      <c r="D71" s="118" t="s">
        <v>246</v>
      </c>
      <c r="E71" s="118" t="s">
        <v>332</v>
      </c>
      <c r="F71" s="118" t="s">
        <v>234</v>
      </c>
      <c r="G71" s="118" t="s">
        <v>313</v>
      </c>
      <c r="H71" s="118" t="s">
        <v>243</v>
      </c>
      <c r="I71" s="118" t="s">
        <v>314</v>
      </c>
    </row>
    <row r="72" spans="1:9" x14ac:dyDescent="0.2">
      <c r="A72" s="78">
        <v>1250</v>
      </c>
      <c r="B72" s="76" t="s">
        <v>333</v>
      </c>
      <c r="C72" s="116">
        <v>0</v>
      </c>
      <c r="D72" s="116">
        <v>0</v>
      </c>
      <c r="E72" s="116">
        <v>0</v>
      </c>
      <c r="F72" s="78"/>
      <c r="G72" s="78"/>
    </row>
    <row r="73" spans="1:9" x14ac:dyDescent="0.2">
      <c r="A73" s="78">
        <v>1251</v>
      </c>
      <c r="B73" s="76" t="s">
        <v>334</v>
      </c>
      <c r="C73" s="116">
        <v>7120.08</v>
      </c>
      <c r="D73" s="116">
        <v>267</v>
      </c>
      <c r="E73" s="116">
        <v>267</v>
      </c>
      <c r="F73" s="78" t="s">
        <v>615</v>
      </c>
      <c r="G73" s="127">
        <v>0.15</v>
      </c>
    </row>
    <row r="74" spans="1:9" x14ac:dyDescent="0.2">
      <c r="A74" s="78">
        <v>1252</v>
      </c>
      <c r="B74" s="76" t="s">
        <v>335</v>
      </c>
      <c r="C74" s="116">
        <v>0</v>
      </c>
      <c r="D74" s="116">
        <v>0</v>
      </c>
      <c r="E74" s="116">
        <v>0</v>
      </c>
      <c r="F74" s="78"/>
      <c r="G74" s="78"/>
    </row>
    <row r="75" spans="1:9" x14ac:dyDescent="0.2">
      <c r="A75" s="78">
        <v>1253</v>
      </c>
      <c r="B75" s="76" t="s">
        <v>336</v>
      </c>
      <c r="C75" s="116">
        <v>0</v>
      </c>
      <c r="D75" s="116">
        <v>0</v>
      </c>
      <c r="E75" s="116">
        <v>0</v>
      </c>
      <c r="F75" s="78"/>
      <c r="G75" s="78"/>
    </row>
    <row r="76" spans="1:9" x14ac:dyDescent="0.2">
      <c r="A76" s="78">
        <v>1254</v>
      </c>
      <c r="B76" s="76" t="s">
        <v>337</v>
      </c>
      <c r="C76" s="116">
        <v>0</v>
      </c>
      <c r="D76" s="116">
        <v>0</v>
      </c>
      <c r="E76" s="116">
        <v>0</v>
      </c>
      <c r="F76" s="78"/>
      <c r="G76" s="78"/>
    </row>
    <row r="77" spans="1:9" x14ac:dyDescent="0.2">
      <c r="A77" s="78">
        <v>1259</v>
      </c>
      <c r="B77" s="76" t="s">
        <v>338</v>
      </c>
      <c r="C77" s="116">
        <v>0</v>
      </c>
      <c r="D77" s="116">
        <v>0</v>
      </c>
      <c r="E77" s="116">
        <v>0</v>
      </c>
      <c r="F77" s="78"/>
      <c r="G77" s="78"/>
    </row>
    <row r="78" spans="1:9" x14ac:dyDescent="0.2">
      <c r="A78" s="78">
        <v>1270</v>
      </c>
      <c r="B78" s="76" t="s">
        <v>339</v>
      </c>
      <c r="C78" s="116">
        <v>0</v>
      </c>
      <c r="D78" s="116">
        <v>0</v>
      </c>
      <c r="E78" s="116">
        <v>0</v>
      </c>
      <c r="F78" s="78"/>
      <c r="G78" s="78"/>
    </row>
    <row r="79" spans="1:9" x14ac:dyDescent="0.2">
      <c r="A79" s="78">
        <v>1271</v>
      </c>
      <c r="B79" s="76" t="s">
        <v>340</v>
      </c>
      <c r="C79" s="116">
        <v>0</v>
      </c>
      <c r="D79" s="116">
        <v>0</v>
      </c>
      <c r="E79" s="116">
        <v>0</v>
      </c>
      <c r="F79" s="78"/>
      <c r="G79" s="78"/>
    </row>
    <row r="80" spans="1:9" x14ac:dyDescent="0.2">
      <c r="A80" s="78">
        <v>1272</v>
      </c>
      <c r="B80" s="76" t="s">
        <v>341</v>
      </c>
      <c r="C80" s="116">
        <v>0</v>
      </c>
      <c r="D80" s="116">
        <v>0</v>
      </c>
      <c r="E80" s="116">
        <v>0</v>
      </c>
      <c r="F80" s="78"/>
      <c r="G80" s="78"/>
    </row>
    <row r="81" spans="1:8" x14ac:dyDescent="0.2">
      <c r="A81" s="78">
        <v>1273</v>
      </c>
      <c r="B81" s="76" t="s">
        <v>342</v>
      </c>
      <c r="C81" s="116">
        <v>0</v>
      </c>
      <c r="D81" s="116">
        <v>0</v>
      </c>
      <c r="E81" s="116">
        <v>0</v>
      </c>
      <c r="F81" s="78"/>
      <c r="G81" s="78"/>
    </row>
    <row r="82" spans="1:8" x14ac:dyDescent="0.2">
      <c r="A82" s="78">
        <v>1274</v>
      </c>
      <c r="B82" s="76" t="s">
        <v>343</v>
      </c>
      <c r="C82" s="116">
        <v>0</v>
      </c>
      <c r="D82" s="116">
        <v>0</v>
      </c>
      <c r="E82" s="116">
        <v>0</v>
      </c>
      <c r="F82" s="78"/>
      <c r="G82" s="78"/>
    </row>
    <row r="83" spans="1:8" x14ac:dyDescent="0.2">
      <c r="A83" s="78">
        <v>1275</v>
      </c>
      <c r="B83" s="76" t="s">
        <v>344</v>
      </c>
      <c r="C83" s="116">
        <v>0</v>
      </c>
      <c r="D83" s="116">
        <v>0</v>
      </c>
      <c r="E83" s="116">
        <v>0</v>
      </c>
      <c r="F83" s="78"/>
      <c r="G83" s="78"/>
    </row>
    <row r="84" spans="1:8" x14ac:dyDescent="0.2">
      <c r="A84" s="78">
        <v>1279</v>
      </c>
      <c r="B84" s="76" t="s">
        <v>345</v>
      </c>
      <c r="C84" s="116">
        <v>0</v>
      </c>
      <c r="D84" s="116">
        <v>0</v>
      </c>
      <c r="E84" s="116">
        <v>0</v>
      </c>
      <c r="F84" s="78"/>
      <c r="G84" s="78"/>
    </row>
    <row r="85" spans="1:8" x14ac:dyDescent="0.2">
      <c r="C85" s="78"/>
      <c r="D85" s="78"/>
      <c r="E85" s="78"/>
      <c r="F85" s="78"/>
      <c r="G85" s="78"/>
    </row>
    <row r="86" spans="1:8" x14ac:dyDescent="0.2">
      <c r="A86" s="75" t="s">
        <v>247</v>
      </c>
      <c r="B86" s="75"/>
      <c r="C86" s="119"/>
      <c r="D86" s="119"/>
      <c r="E86" s="119"/>
      <c r="F86" s="119"/>
      <c r="G86" s="119"/>
      <c r="H86" s="119"/>
    </row>
    <row r="87" spans="1:8" x14ac:dyDescent="0.2">
      <c r="A87" s="77" t="s">
        <v>222</v>
      </c>
      <c r="B87" s="77" t="s">
        <v>218</v>
      </c>
      <c r="C87" s="118" t="s">
        <v>219</v>
      </c>
      <c r="D87" s="118" t="s">
        <v>346</v>
      </c>
      <c r="E87" s="118"/>
      <c r="F87" s="118"/>
      <c r="G87" s="118"/>
      <c r="H87" s="118"/>
    </row>
    <row r="88" spans="1:8" x14ac:dyDescent="0.2">
      <c r="A88" s="78">
        <v>1160</v>
      </c>
      <c r="B88" s="76" t="s">
        <v>347</v>
      </c>
      <c r="C88" s="116">
        <v>0</v>
      </c>
      <c r="D88" s="78"/>
      <c r="E88" s="78"/>
      <c r="F88" s="78"/>
      <c r="G88" s="78"/>
    </row>
    <row r="89" spans="1:8" x14ac:dyDescent="0.2">
      <c r="A89" s="78">
        <v>1161</v>
      </c>
      <c r="B89" s="76" t="s">
        <v>348</v>
      </c>
      <c r="C89" s="116">
        <v>0</v>
      </c>
      <c r="D89" s="78"/>
      <c r="E89" s="78"/>
      <c r="F89" s="78"/>
      <c r="G89" s="78"/>
    </row>
    <row r="90" spans="1:8" x14ac:dyDescent="0.2">
      <c r="A90" s="78">
        <v>1162</v>
      </c>
      <c r="B90" s="76" t="s">
        <v>349</v>
      </c>
      <c r="C90" s="116">
        <v>0</v>
      </c>
      <c r="D90" s="78"/>
      <c r="E90" s="78"/>
      <c r="F90" s="78"/>
      <c r="G90" s="78"/>
    </row>
    <row r="91" spans="1:8" x14ac:dyDescent="0.2">
      <c r="C91" s="78"/>
      <c r="D91" s="78"/>
      <c r="E91" s="78"/>
      <c r="F91" s="78"/>
      <c r="G91" s="78"/>
    </row>
    <row r="92" spans="1:8" x14ac:dyDescent="0.2">
      <c r="A92" s="75" t="s">
        <v>249</v>
      </c>
      <c r="B92" s="75"/>
      <c r="C92" s="119"/>
      <c r="D92" s="119"/>
      <c r="E92" s="119"/>
      <c r="F92" s="119"/>
      <c r="G92" s="119"/>
      <c r="H92" s="119"/>
    </row>
    <row r="93" spans="1:8" x14ac:dyDescent="0.2">
      <c r="A93" s="77" t="s">
        <v>222</v>
      </c>
      <c r="B93" s="77" t="s">
        <v>218</v>
      </c>
      <c r="C93" s="118" t="s">
        <v>219</v>
      </c>
      <c r="D93" s="118" t="s">
        <v>292</v>
      </c>
      <c r="E93" s="118"/>
      <c r="F93" s="118"/>
      <c r="G93" s="118"/>
      <c r="H93" s="118"/>
    </row>
    <row r="94" spans="1:8" x14ac:dyDescent="0.2">
      <c r="A94" s="78">
        <v>1290</v>
      </c>
      <c r="B94" s="76" t="s">
        <v>350</v>
      </c>
      <c r="C94" s="116">
        <v>0</v>
      </c>
      <c r="D94" s="78"/>
      <c r="E94" s="78"/>
      <c r="F94" s="78"/>
      <c r="G94" s="78"/>
    </row>
    <row r="95" spans="1:8" x14ac:dyDescent="0.2">
      <c r="A95" s="78">
        <v>1291</v>
      </c>
      <c r="B95" s="76" t="s">
        <v>351</v>
      </c>
      <c r="C95" s="116">
        <v>0</v>
      </c>
      <c r="D95" s="78"/>
      <c r="E95" s="78"/>
      <c r="F95" s="78"/>
      <c r="G95" s="78"/>
    </row>
    <row r="96" spans="1:8" x14ac:dyDescent="0.2">
      <c r="A96" s="78">
        <v>1292</v>
      </c>
      <c r="B96" s="76" t="s">
        <v>352</v>
      </c>
      <c r="C96" s="116">
        <v>0</v>
      </c>
      <c r="D96" s="78"/>
      <c r="E96" s="78"/>
      <c r="F96" s="78"/>
      <c r="G96" s="78"/>
    </row>
    <row r="97" spans="1:8" x14ac:dyDescent="0.2">
      <c r="A97" s="78">
        <v>1293</v>
      </c>
      <c r="B97" s="76" t="s">
        <v>353</v>
      </c>
      <c r="C97" s="116">
        <v>0</v>
      </c>
      <c r="D97" s="78"/>
      <c r="E97" s="78"/>
      <c r="F97" s="78"/>
      <c r="G97" s="78"/>
    </row>
    <row r="98" spans="1:8" x14ac:dyDescent="0.2">
      <c r="C98" s="78"/>
      <c r="D98" s="78"/>
      <c r="E98" s="78"/>
      <c r="F98" s="78"/>
      <c r="G98" s="78"/>
    </row>
    <row r="99" spans="1:8" x14ac:dyDescent="0.2">
      <c r="A99" s="75" t="s">
        <v>250</v>
      </c>
      <c r="B99" s="75"/>
      <c r="C99" s="119"/>
      <c r="D99" s="119"/>
      <c r="E99" s="119"/>
      <c r="F99" s="119"/>
      <c r="G99" s="119"/>
      <c r="H99" s="119"/>
    </row>
    <row r="100" spans="1:8" x14ac:dyDescent="0.2">
      <c r="A100" s="77" t="s">
        <v>222</v>
      </c>
      <c r="B100" s="77" t="s">
        <v>218</v>
      </c>
      <c r="C100" s="118" t="s">
        <v>219</v>
      </c>
      <c r="D100" s="118" t="s">
        <v>288</v>
      </c>
      <c r="E100" s="118" t="s">
        <v>289</v>
      </c>
      <c r="F100" s="118" t="s">
        <v>290</v>
      </c>
      <c r="G100" s="118" t="s">
        <v>354</v>
      </c>
      <c r="H100" s="118" t="s">
        <v>355</v>
      </c>
    </row>
    <row r="101" spans="1:8" x14ac:dyDescent="0.2">
      <c r="A101" s="78">
        <v>2110</v>
      </c>
      <c r="B101" s="76" t="s">
        <v>356</v>
      </c>
      <c r="C101" s="116">
        <v>0</v>
      </c>
      <c r="D101" s="116">
        <v>0</v>
      </c>
      <c r="E101" s="116">
        <v>0</v>
      </c>
      <c r="F101" s="116">
        <v>0</v>
      </c>
      <c r="G101" s="116">
        <v>0</v>
      </c>
    </row>
    <row r="102" spans="1:8" x14ac:dyDescent="0.2">
      <c r="A102" s="78">
        <v>2111</v>
      </c>
      <c r="B102" s="76" t="s">
        <v>357</v>
      </c>
      <c r="C102" s="116">
        <v>0</v>
      </c>
      <c r="D102" s="116">
        <v>0</v>
      </c>
      <c r="E102" s="116">
        <v>0</v>
      </c>
      <c r="F102" s="116">
        <v>0</v>
      </c>
      <c r="G102" s="116">
        <v>0</v>
      </c>
    </row>
    <row r="103" spans="1:8" ht="15" x14ac:dyDescent="0.25">
      <c r="A103" s="78">
        <v>2112</v>
      </c>
      <c r="B103" s="76" t="s">
        <v>358</v>
      </c>
      <c r="C103" s="116">
        <v>1905271.33</v>
      </c>
      <c r="D103" s="116">
        <v>0</v>
      </c>
      <c r="E103" s="116">
        <v>0</v>
      </c>
      <c r="F103" s="116">
        <v>0</v>
      </c>
      <c r="G103" s="116">
        <v>0</v>
      </c>
      <c r="H103" t="s">
        <v>615</v>
      </c>
    </row>
    <row r="104" spans="1:8" x14ac:dyDescent="0.2">
      <c r="A104" s="78">
        <v>2113</v>
      </c>
      <c r="B104" s="76" t="s">
        <v>359</v>
      </c>
      <c r="C104" s="116">
        <v>0</v>
      </c>
      <c r="D104" s="116">
        <v>0</v>
      </c>
      <c r="E104" s="116">
        <v>0</v>
      </c>
      <c r="F104" s="116">
        <v>0</v>
      </c>
      <c r="G104" s="116">
        <v>0</v>
      </c>
    </row>
    <row r="105" spans="1:8" x14ac:dyDescent="0.2">
      <c r="A105" s="78">
        <v>2114</v>
      </c>
      <c r="B105" s="76" t="s">
        <v>360</v>
      </c>
      <c r="C105" s="116">
        <v>0</v>
      </c>
      <c r="D105" s="116">
        <v>0</v>
      </c>
      <c r="E105" s="116">
        <v>0</v>
      </c>
      <c r="F105" s="116">
        <v>0</v>
      </c>
      <c r="G105" s="116">
        <v>0</v>
      </c>
    </row>
    <row r="106" spans="1:8" x14ac:dyDescent="0.2">
      <c r="A106" s="78">
        <v>2115</v>
      </c>
      <c r="B106" s="76" t="s">
        <v>361</v>
      </c>
      <c r="C106" s="116">
        <v>0</v>
      </c>
      <c r="D106" s="116">
        <v>0</v>
      </c>
      <c r="E106" s="116">
        <v>0</v>
      </c>
      <c r="F106" s="116">
        <v>0</v>
      </c>
      <c r="G106" s="116">
        <v>0</v>
      </c>
    </row>
    <row r="107" spans="1:8" x14ac:dyDescent="0.2">
      <c r="A107" s="78">
        <v>2116</v>
      </c>
      <c r="B107" s="76" t="s">
        <v>362</v>
      </c>
      <c r="C107" s="116">
        <v>0</v>
      </c>
      <c r="D107" s="116">
        <v>0</v>
      </c>
      <c r="E107" s="116">
        <v>0</v>
      </c>
      <c r="F107" s="116">
        <v>0</v>
      </c>
      <c r="G107" s="116">
        <v>0</v>
      </c>
    </row>
    <row r="108" spans="1:8" ht="15" x14ac:dyDescent="0.25">
      <c r="A108" s="78">
        <v>2117</v>
      </c>
      <c r="B108" s="76" t="s">
        <v>363</v>
      </c>
      <c r="C108" s="116">
        <v>643257.78</v>
      </c>
      <c r="D108" s="116">
        <v>0</v>
      </c>
      <c r="E108" s="116">
        <v>0</v>
      </c>
      <c r="F108" s="116">
        <v>0</v>
      </c>
      <c r="G108" s="116">
        <v>0</v>
      </c>
      <c r="H108" t="s">
        <v>615</v>
      </c>
    </row>
    <row r="109" spans="1:8" x14ac:dyDescent="0.2">
      <c r="A109" s="78">
        <v>2118</v>
      </c>
      <c r="B109" s="76" t="s">
        <v>364</v>
      </c>
      <c r="C109" s="116">
        <v>0</v>
      </c>
      <c r="D109" s="116">
        <v>0</v>
      </c>
      <c r="E109" s="116">
        <v>0</v>
      </c>
      <c r="F109" s="116">
        <v>0</v>
      </c>
      <c r="G109" s="116">
        <v>0</v>
      </c>
    </row>
    <row r="110" spans="1:8" x14ac:dyDescent="0.2">
      <c r="A110" s="78">
        <v>2119</v>
      </c>
      <c r="B110" s="76" t="s">
        <v>365</v>
      </c>
      <c r="C110" s="116">
        <v>0</v>
      </c>
      <c r="D110" s="116">
        <v>0</v>
      </c>
      <c r="E110" s="116">
        <v>0</v>
      </c>
      <c r="F110" s="116">
        <v>0</v>
      </c>
      <c r="G110" s="116">
        <v>0</v>
      </c>
    </row>
    <row r="111" spans="1:8" x14ac:dyDescent="0.2">
      <c r="A111" s="78">
        <v>2120</v>
      </c>
      <c r="B111" s="76" t="s">
        <v>366</v>
      </c>
      <c r="C111" s="116">
        <v>0</v>
      </c>
      <c r="D111" s="116">
        <v>0</v>
      </c>
      <c r="E111" s="116">
        <v>0</v>
      </c>
      <c r="F111" s="116">
        <v>0</v>
      </c>
      <c r="G111" s="116">
        <v>0</v>
      </c>
    </row>
    <row r="112" spans="1:8" x14ac:dyDescent="0.2">
      <c r="A112" s="78">
        <v>2121</v>
      </c>
      <c r="B112" s="76" t="s">
        <v>367</v>
      </c>
      <c r="C112" s="116">
        <v>0</v>
      </c>
      <c r="D112" s="116">
        <v>0</v>
      </c>
      <c r="E112" s="116">
        <v>0</v>
      </c>
      <c r="F112" s="116">
        <v>0</v>
      </c>
      <c r="G112" s="116">
        <v>0</v>
      </c>
    </row>
    <row r="113" spans="1:8" x14ac:dyDescent="0.2">
      <c r="A113" s="78">
        <v>2122</v>
      </c>
      <c r="B113" s="76" t="s">
        <v>368</v>
      </c>
      <c r="C113" s="116">
        <v>0</v>
      </c>
      <c r="D113" s="116">
        <v>0</v>
      </c>
      <c r="E113" s="116">
        <v>0</v>
      </c>
      <c r="F113" s="116">
        <v>0</v>
      </c>
      <c r="G113" s="116">
        <v>0</v>
      </c>
    </row>
    <row r="114" spans="1:8" x14ac:dyDescent="0.2">
      <c r="A114" s="78">
        <v>2129</v>
      </c>
      <c r="B114" s="76" t="s">
        <v>369</v>
      </c>
      <c r="C114" s="116">
        <v>0</v>
      </c>
      <c r="D114" s="116">
        <v>0</v>
      </c>
      <c r="E114" s="116">
        <v>0</v>
      </c>
      <c r="F114" s="116">
        <v>0</v>
      </c>
      <c r="G114" s="116">
        <v>0</v>
      </c>
    </row>
    <row r="115" spans="1:8" x14ac:dyDescent="0.2">
      <c r="C115" s="78"/>
      <c r="D115" s="78"/>
      <c r="E115" s="78"/>
      <c r="F115" s="78"/>
      <c r="G115" s="78"/>
    </row>
    <row r="116" spans="1:8" x14ac:dyDescent="0.2">
      <c r="A116" s="75" t="s">
        <v>251</v>
      </c>
      <c r="B116" s="75"/>
      <c r="C116" s="119"/>
      <c r="D116" s="119"/>
      <c r="E116" s="119"/>
      <c r="F116" s="119"/>
      <c r="G116" s="119"/>
      <c r="H116" s="119"/>
    </row>
    <row r="117" spans="1:8" x14ac:dyDescent="0.2">
      <c r="A117" s="77" t="s">
        <v>222</v>
      </c>
      <c r="B117" s="77" t="s">
        <v>218</v>
      </c>
      <c r="C117" s="118" t="s">
        <v>219</v>
      </c>
      <c r="D117" s="118" t="s">
        <v>223</v>
      </c>
      <c r="E117" s="118" t="s">
        <v>292</v>
      </c>
      <c r="F117" s="118"/>
      <c r="G117" s="118"/>
      <c r="H117" s="118"/>
    </row>
    <row r="118" spans="1:8" x14ac:dyDescent="0.2">
      <c r="A118" s="78">
        <v>2160</v>
      </c>
      <c r="B118" s="76" t="s">
        <v>370</v>
      </c>
      <c r="C118" s="116">
        <v>0</v>
      </c>
      <c r="D118" s="78"/>
      <c r="E118" s="78"/>
      <c r="F118" s="78"/>
      <c r="G118" s="78"/>
    </row>
    <row r="119" spans="1:8" x14ac:dyDescent="0.2">
      <c r="A119" s="78">
        <v>2161</v>
      </c>
      <c r="B119" s="76" t="s">
        <v>371</v>
      </c>
      <c r="C119" s="116">
        <v>0</v>
      </c>
      <c r="D119" s="78"/>
      <c r="E119" s="78"/>
      <c r="F119" s="78"/>
      <c r="G119" s="78"/>
    </row>
    <row r="120" spans="1:8" x14ac:dyDescent="0.2">
      <c r="A120" s="78">
        <v>2162</v>
      </c>
      <c r="B120" s="76" t="s">
        <v>372</v>
      </c>
      <c r="C120" s="116">
        <v>0</v>
      </c>
      <c r="D120" s="78"/>
      <c r="E120" s="78"/>
      <c r="F120" s="78"/>
      <c r="G120" s="78"/>
    </row>
    <row r="121" spans="1:8" x14ac:dyDescent="0.2">
      <c r="A121" s="78">
        <v>2163</v>
      </c>
      <c r="B121" s="76" t="s">
        <v>373</v>
      </c>
      <c r="C121" s="116">
        <v>0</v>
      </c>
      <c r="D121" s="78"/>
      <c r="E121" s="78"/>
      <c r="F121" s="78"/>
      <c r="G121" s="78"/>
    </row>
    <row r="122" spans="1:8" x14ac:dyDescent="0.2">
      <c r="A122" s="78">
        <v>2164</v>
      </c>
      <c r="B122" s="76" t="s">
        <v>374</v>
      </c>
      <c r="C122" s="116">
        <v>0</v>
      </c>
      <c r="D122" s="78"/>
      <c r="E122" s="78"/>
      <c r="F122" s="78"/>
      <c r="G122" s="78"/>
    </row>
    <row r="123" spans="1:8" x14ac:dyDescent="0.2">
      <c r="A123" s="78">
        <v>2165</v>
      </c>
      <c r="B123" s="76" t="s">
        <v>375</v>
      </c>
      <c r="C123" s="116">
        <v>0</v>
      </c>
      <c r="D123" s="78"/>
      <c r="E123" s="78"/>
      <c r="F123" s="78"/>
      <c r="G123" s="78"/>
    </row>
    <row r="124" spans="1:8" x14ac:dyDescent="0.2">
      <c r="A124" s="78">
        <v>2166</v>
      </c>
      <c r="B124" s="76" t="s">
        <v>376</v>
      </c>
      <c r="C124" s="116">
        <v>0</v>
      </c>
      <c r="D124" s="78"/>
      <c r="E124" s="78"/>
      <c r="F124" s="78"/>
      <c r="G124" s="78"/>
    </row>
    <row r="125" spans="1:8" x14ac:dyDescent="0.2">
      <c r="A125" s="78">
        <v>2250</v>
      </c>
      <c r="B125" s="76" t="s">
        <v>377</v>
      </c>
      <c r="C125" s="116">
        <v>0</v>
      </c>
      <c r="D125" s="78"/>
      <c r="E125" s="78"/>
      <c r="F125" s="78"/>
      <c r="G125" s="78"/>
    </row>
    <row r="126" spans="1:8" x14ac:dyDescent="0.2">
      <c r="A126" s="78">
        <v>2251</v>
      </c>
      <c r="B126" s="76" t="s">
        <v>378</v>
      </c>
      <c r="C126" s="116">
        <v>0</v>
      </c>
      <c r="D126" s="78"/>
      <c r="E126" s="78"/>
      <c r="F126" s="78"/>
      <c r="G126" s="78"/>
    </row>
    <row r="127" spans="1:8" x14ac:dyDescent="0.2">
      <c r="A127" s="78">
        <v>2252</v>
      </c>
      <c r="B127" s="76" t="s">
        <v>379</v>
      </c>
      <c r="C127" s="116">
        <v>0</v>
      </c>
      <c r="D127" s="78"/>
      <c r="E127" s="78"/>
      <c r="F127" s="78"/>
      <c r="G127" s="78"/>
    </row>
    <row r="128" spans="1:8" x14ac:dyDescent="0.2">
      <c r="A128" s="78">
        <v>2253</v>
      </c>
      <c r="B128" s="76" t="s">
        <v>380</v>
      </c>
      <c r="C128" s="116">
        <v>0</v>
      </c>
      <c r="D128" s="78"/>
      <c r="E128" s="78"/>
      <c r="F128" s="78"/>
      <c r="G128" s="78"/>
    </row>
    <row r="129" spans="1:8" x14ac:dyDescent="0.2">
      <c r="A129" s="78">
        <v>2254</v>
      </c>
      <c r="B129" s="76" t="s">
        <v>381</v>
      </c>
      <c r="C129" s="116">
        <v>0</v>
      </c>
      <c r="D129" s="78"/>
      <c r="E129" s="78"/>
      <c r="F129" s="78"/>
      <c r="G129" s="78"/>
    </row>
    <row r="130" spans="1:8" x14ac:dyDescent="0.2">
      <c r="A130" s="78">
        <v>2255</v>
      </c>
      <c r="B130" s="76" t="s">
        <v>382</v>
      </c>
      <c r="C130" s="116">
        <v>0</v>
      </c>
      <c r="D130" s="78"/>
      <c r="E130" s="78"/>
      <c r="F130" s="78"/>
      <c r="G130" s="78"/>
    </row>
    <row r="131" spans="1:8" x14ac:dyDescent="0.2">
      <c r="A131" s="78">
        <v>2256</v>
      </c>
      <c r="B131" s="76" t="s">
        <v>383</v>
      </c>
      <c r="C131" s="116">
        <v>0</v>
      </c>
      <c r="D131" s="78"/>
      <c r="E131" s="78"/>
      <c r="F131" s="78"/>
      <c r="G131" s="78"/>
    </row>
    <row r="132" spans="1:8" x14ac:dyDescent="0.2">
      <c r="C132" s="78"/>
      <c r="D132" s="78"/>
      <c r="E132" s="78"/>
      <c r="F132" s="78"/>
      <c r="G132" s="78"/>
    </row>
    <row r="133" spans="1:8" x14ac:dyDescent="0.2">
      <c r="A133" s="75" t="s">
        <v>252</v>
      </c>
      <c r="B133" s="75"/>
      <c r="C133" s="119"/>
      <c r="D133" s="119"/>
      <c r="E133" s="119"/>
      <c r="F133" s="119"/>
      <c r="G133" s="119"/>
      <c r="H133" s="119"/>
    </row>
    <row r="134" spans="1:8" x14ac:dyDescent="0.2">
      <c r="A134" s="79" t="s">
        <v>222</v>
      </c>
      <c r="B134" s="79" t="s">
        <v>218</v>
      </c>
      <c r="C134" s="120" t="s">
        <v>219</v>
      </c>
      <c r="D134" s="120" t="s">
        <v>223</v>
      </c>
      <c r="E134" s="120" t="s">
        <v>292</v>
      </c>
      <c r="F134" s="120"/>
      <c r="G134" s="120"/>
      <c r="H134" s="120"/>
    </row>
    <row r="135" spans="1:8" x14ac:dyDescent="0.2">
      <c r="A135" s="78">
        <v>2159</v>
      </c>
      <c r="B135" s="76" t="s">
        <v>384</v>
      </c>
      <c r="C135" s="116">
        <v>0</v>
      </c>
      <c r="D135" s="78"/>
      <c r="E135" s="78"/>
      <c r="F135" s="78"/>
      <c r="G135" s="78"/>
    </row>
    <row r="136" spans="1:8" x14ac:dyDescent="0.2">
      <c r="A136" s="78">
        <v>2199</v>
      </c>
      <c r="B136" s="76" t="s">
        <v>385</v>
      </c>
      <c r="C136" s="116">
        <v>0</v>
      </c>
      <c r="D136" s="78"/>
      <c r="E136" s="78"/>
      <c r="F136" s="78"/>
      <c r="G136" s="78"/>
    </row>
    <row r="137" spans="1:8" x14ac:dyDescent="0.2">
      <c r="A137" s="78">
        <v>2240</v>
      </c>
      <c r="B137" s="76" t="s">
        <v>386</v>
      </c>
      <c r="C137" s="116">
        <v>0</v>
      </c>
      <c r="D137" s="78"/>
      <c r="E137" s="78"/>
      <c r="F137" s="78"/>
      <c r="G137" s="78"/>
    </row>
    <row r="138" spans="1:8" x14ac:dyDescent="0.2">
      <c r="A138" s="78">
        <v>2241</v>
      </c>
      <c r="B138" s="76" t="s">
        <v>387</v>
      </c>
      <c r="C138" s="116">
        <v>0</v>
      </c>
      <c r="D138" s="78"/>
      <c r="E138" s="78"/>
      <c r="F138" s="78"/>
      <c r="G138" s="78"/>
    </row>
    <row r="139" spans="1:8" x14ac:dyDescent="0.2">
      <c r="A139" s="78">
        <v>2242</v>
      </c>
      <c r="B139" s="76" t="s">
        <v>388</v>
      </c>
      <c r="C139" s="116">
        <v>0</v>
      </c>
      <c r="D139" s="78"/>
      <c r="E139" s="78"/>
      <c r="F139" s="78"/>
      <c r="G139" s="78"/>
    </row>
    <row r="140" spans="1:8" x14ac:dyDescent="0.2">
      <c r="A140" s="78">
        <v>2249</v>
      </c>
      <c r="B140" s="76" t="s">
        <v>389</v>
      </c>
      <c r="C140" s="116">
        <v>0</v>
      </c>
      <c r="D140" s="78"/>
      <c r="E140" s="78"/>
      <c r="F140" s="78"/>
      <c r="G140" s="78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5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3" activePane="bottomLeft" state="frozen"/>
      <selection activeCell="A14" sqref="A14"/>
      <selection pane="bottomLeft" activeCell="B2" sqref="B2"/>
    </sheetView>
  </sheetViews>
  <sheetFormatPr baseColWidth="10" defaultRowHeight="11.25" x14ac:dyDescent="0.2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 x14ac:dyDescent="0.2">
      <c r="A2" s="56" t="s">
        <v>271</v>
      </c>
      <c r="B2" s="53" t="s">
        <v>92</v>
      </c>
    </row>
    <row r="3" spans="1:2" x14ac:dyDescent="0.2">
      <c r="B3" s="35"/>
    </row>
    <row r="4" spans="1:2" ht="15" customHeight="1" x14ac:dyDescent="0.2">
      <c r="A4" s="64" t="s">
        <v>1</v>
      </c>
      <c r="B4" s="57" t="s">
        <v>125</v>
      </c>
    </row>
    <row r="5" spans="1:2" ht="15" customHeight="1" x14ac:dyDescent="0.2">
      <c r="A5" s="65"/>
      <c r="B5" s="57" t="s">
        <v>93</v>
      </c>
    </row>
    <row r="6" spans="1:2" ht="15" customHeight="1" x14ac:dyDescent="0.2">
      <c r="A6" s="65"/>
      <c r="B6" s="54" t="s">
        <v>226</v>
      </c>
    </row>
    <row r="7" spans="1:2" ht="15" customHeight="1" x14ac:dyDescent="0.2">
      <c r="A7" s="65"/>
      <c r="B7" s="57" t="s">
        <v>94</v>
      </c>
    </row>
    <row r="8" spans="1:2" x14ac:dyDescent="0.2">
      <c r="A8" s="65"/>
    </row>
    <row r="9" spans="1:2" ht="15" customHeight="1" x14ac:dyDescent="0.2">
      <c r="A9" s="64" t="s">
        <v>3</v>
      </c>
      <c r="B9" s="58" t="s">
        <v>201</v>
      </c>
    </row>
    <row r="10" spans="1:2" ht="15" customHeight="1" x14ac:dyDescent="0.2">
      <c r="A10" s="65"/>
      <c r="B10" s="58" t="s">
        <v>200</v>
      </c>
    </row>
    <row r="11" spans="1:2" ht="15" customHeight="1" x14ac:dyDescent="0.2">
      <c r="A11" s="65"/>
      <c r="B11" s="58" t="s">
        <v>199</v>
      </c>
    </row>
    <row r="12" spans="1:2" ht="15" customHeight="1" x14ac:dyDescent="0.2">
      <c r="A12" s="65"/>
      <c r="B12" s="58" t="s">
        <v>95</v>
      </c>
    </row>
    <row r="13" spans="1:2" ht="15" customHeight="1" x14ac:dyDescent="0.2">
      <c r="A13" s="65"/>
      <c r="B13" s="58" t="s">
        <v>202</v>
      </c>
    </row>
    <row r="14" spans="1:2" x14ac:dyDescent="0.2">
      <c r="A14" s="65"/>
    </row>
    <row r="15" spans="1:2" ht="15" customHeight="1" x14ac:dyDescent="0.2">
      <c r="A15" s="64" t="s">
        <v>5</v>
      </c>
      <c r="B15" s="59" t="s">
        <v>96</v>
      </c>
    </row>
    <row r="16" spans="1:2" ht="15" customHeight="1" x14ac:dyDescent="0.2">
      <c r="A16" s="65"/>
      <c r="B16" s="59" t="s">
        <v>97</v>
      </c>
    </row>
    <row r="17" spans="1:2" ht="15" customHeight="1" x14ac:dyDescent="0.2">
      <c r="A17" s="65"/>
      <c r="B17" s="59" t="s">
        <v>98</v>
      </c>
    </row>
    <row r="18" spans="1:2" ht="15" customHeight="1" x14ac:dyDescent="0.2">
      <c r="A18" s="65"/>
      <c r="B18" s="57" t="s">
        <v>99</v>
      </c>
    </row>
    <row r="19" spans="1:2" ht="15" customHeight="1" x14ac:dyDescent="0.2">
      <c r="A19" s="65"/>
      <c r="B19" s="60" t="s">
        <v>211</v>
      </c>
    </row>
    <row r="20" spans="1:2" x14ac:dyDescent="0.2">
      <c r="A20" s="65"/>
    </row>
    <row r="21" spans="1:2" ht="15" customHeight="1" x14ac:dyDescent="0.2">
      <c r="A21" s="64" t="s">
        <v>207</v>
      </c>
      <c r="B21" s="8" t="s">
        <v>267</v>
      </c>
    </row>
    <row r="22" spans="1:2" ht="15" customHeight="1" x14ac:dyDescent="0.2">
      <c r="A22" s="65"/>
      <c r="B22" s="61" t="s">
        <v>268</v>
      </c>
    </row>
    <row r="23" spans="1:2" x14ac:dyDescent="0.2">
      <c r="A23" s="65"/>
    </row>
    <row r="24" spans="1:2" ht="15" customHeight="1" x14ac:dyDescent="0.2">
      <c r="A24" s="64" t="s">
        <v>7</v>
      </c>
      <c r="B24" s="46" t="s">
        <v>100</v>
      </c>
    </row>
    <row r="25" spans="1:2" ht="15" customHeight="1" x14ac:dyDescent="0.2">
      <c r="A25" s="65"/>
      <c r="B25" s="46" t="s">
        <v>203</v>
      </c>
    </row>
    <row r="26" spans="1:2" ht="15" customHeight="1" x14ac:dyDescent="0.2">
      <c r="A26" s="65"/>
      <c r="B26" s="46" t="s">
        <v>204</v>
      </c>
    </row>
    <row r="27" spans="1:2" x14ac:dyDescent="0.2">
      <c r="A27" s="65"/>
    </row>
    <row r="28" spans="1:2" ht="15" customHeight="1" x14ac:dyDescent="0.2">
      <c r="A28" s="64" t="s">
        <v>8</v>
      </c>
      <c r="B28" s="46" t="s">
        <v>101</v>
      </c>
    </row>
    <row r="29" spans="1:2" ht="15" customHeight="1" x14ac:dyDescent="0.2">
      <c r="A29" s="65"/>
      <c r="B29" s="60" t="s">
        <v>210</v>
      </c>
    </row>
    <row r="30" spans="1:2" ht="15" customHeight="1" x14ac:dyDescent="0.2">
      <c r="A30" s="65"/>
      <c r="B30" s="60" t="s">
        <v>102</v>
      </c>
    </row>
    <row r="31" spans="1:2" ht="15" customHeight="1" x14ac:dyDescent="0.2">
      <c r="A31" s="65"/>
      <c r="B31" s="62" t="s">
        <v>103</v>
      </c>
    </row>
    <row r="32" spans="1:2" x14ac:dyDescent="0.2">
      <c r="A32" s="65"/>
    </row>
    <row r="33" spans="1:2" ht="15" customHeight="1" x14ac:dyDescent="0.2">
      <c r="A33" s="64" t="s">
        <v>9</v>
      </c>
      <c r="B33" s="60" t="s">
        <v>104</v>
      </c>
    </row>
    <row r="34" spans="1:2" ht="15" customHeight="1" x14ac:dyDescent="0.2">
      <c r="A34" s="65"/>
      <c r="B34" s="46" t="s">
        <v>105</v>
      </c>
    </row>
    <row r="35" spans="1:2" x14ac:dyDescent="0.2">
      <c r="A35" s="65"/>
    </row>
    <row r="36" spans="1:2" ht="15" customHeight="1" x14ac:dyDescent="0.2">
      <c r="A36" s="64" t="s">
        <v>11</v>
      </c>
      <c r="B36" s="57" t="s">
        <v>205</v>
      </c>
    </row>
    <row r="37" spans="1:2" ht="15" customHeight="1" x14ac:dyDescent="0.2">
      <c r="A37" s="65"/>
      <c r="B37" s="57" t="s">
        <v>212</v>
      </c>
    </row>
    <row r="38" spans="1:2" ht="15" customHeight="1" x14ac:dyDescent="0.2">
      <c r="A38" s="65"/>
      <c r="B38" s="63" t="s">
        <v>272</v>
      </c>
    </row>
    <row r="39" spans="1:2" ht="15" customHeight="1" x14ac:dyDescent="0.2">
      <c r="A39" s="65"/>
      <c r="B39" s="57" t="s">
        <v>273</v>
      </c>
    </row>
    <row r="40" spans="1:2" ht="15" customHeight="1" x14ac:dyDescent="0.2">
      <c r="A40" s="65"/>
      <c r="B40" s="57" t="s">
        <v>208</v>
      </c>
    </row>
    <row r="41" spans="1:2" ht="15" customHeight="1" x14ac:dyDescent="0.2">
      <c r="A41" s="65"/>
      <c r="B41" s="57" t="s">
        <v>209</v>
      </c>
    </row>
    <row r="42" spans="1:2" x14ac:dyDescent="0.2">
      <c r="A42" s="65"/>
    </row>
    <row r="43" spans="1:2" ht="15" customHeight="1" x14ac:dyDescent="0.2">
      <c r="A43" s="64" t="s">
        <v>13</v>
      </c>
      <c r="B43" s="57" t="s">
        <v>213</v>
      </c>
    </row>
    <row r="44" spans="1:2" ht="15" customHeight="1" x14ac:dyDescent="0.2">
      <c r="A44" s="65"/>
      <c r="B44" s="57" t="s">
        <v>216</v>
      </c>
    </row>
    <row r="45" spans="1:2" ht="15" customHeight="1" x14ac:dyDescent="0.2">
      <c r="A45" s="65"/>
      <c r="B45" s="63" t="s">
        <v>274</v>
      </c>
    </row>
    <row r="46" spans="1:2" ht="15" customHeight="1" x14ac:dyDescent="0.2">
      <c r="A46" s="65"/>
      <c r="B46" s="57" t="s">
        <v>275</v>
      </c>
    </row>
    <row r="47" spans="1:2" ht="15" customHeight="1" x14ac:dyDescent="0.2">
      <c r="A47" s="65"/>
      <c r="B47" s="57" t="s">
        <v>215</v>
      </c>
    </row>
    <row r="48" spans="1:2" ht="15" customHeight="1" x14ac:dyDescent="0.2">
      <c r="A48" s="65"/>
      <c r="B48" s="57" t="s">
        <v>214</v>
      </c>
    </row>
    <row r="49" spans="1:2" x14ac:dyDescent="0.2">
      <c r="A49" s="65"/>
    </row>
    <row r="50" spans="1:2" ht="25.5" customHeight="1" x14ac:dyDescent="0.2">
      <c r="A50" s="64" t="s">
        <v>15</v>
      </c>
      <c r="B50" s="54" t="s">
        <v>248</v>
      </c>
    </row>
    <row r="51" spans="1:2" x14ac:dyDescent="0.2">
      <c r="A51" s="65"/>
    </row>
    <row r="52" spans="1:2" ht="15" customHeight="1" x14ac:dyDescent="0.2">
      <c r="A52" s="64" t="s">
        <v>17</v>
      </c>
      <c r="B52" s="58" t="s">
        <v>107</v>
      </c>
    </row>
    <row r="53" spans="1:2" x14ac:dyDescent="0.2">
      <c r="A53" s="65"/>
    </row>
    <row r="54" spans="1:2" ht="15" customHeight="1" x14ac:dyDescent="0.2">
      <c r="A54" s="64" t="s">
        <v>19</v>
      </c>
      <c r="B54" s="59" t="s">
        <v>108</v>
      </c>
    </row>
    <row r="55" spans="1:2" ht="15" customHeight="1" x14ac:dyDescent="0.2">
      <c r="A55" s="65"/>
      <c r="B55" s="59" t="s">
        <v>109</v>
      </c>
    </row>
    <row r="56" spans="1:2" ht="15" customHeight="1" x14ac:dyDescent="0.2">
      <c r="A56" s="65"/>
      <c r="B56" s="59" t="s">
        <v>110</v>
      </c>
    </row>
    <row r="57" spans="1:2" ht="15" customHeight="1" x14ac:dyDescent="0.2">
      <c r="A57" s="65"/>
      <c r="B57" s="59" t="s">
        <v>111</v>
      </c>
    </row>
    <row r="58" spans="1:2" ht="15" customHeight="1" x14ac:dyDescent="0.2">
      <c r="A58" s="65"/>
      <c r="B58" s="59" t="s">
        <v>112</v>
      </c>
    </row>
    <row r="59" spans="1:2" x14ac:dyDescent="0.2">
      <c r="A59" s="65"/>
    </row>
    <row r="60" spans="1:2" ht="15" customHeight="1" x14ac:dyDescent="0.2">
      <c r="A60" s="64" t="s">
        <v>21</v>
      </c>
      <c r="B60" s="46" t="s">
        <v>113</v>
      </c>
    </row>
    <row r="61" spans="1:2" ht="15" customHeight="1" x14ac:dyDescent="0.2">
      <c r="A61" s="64" t="s">
        <v>22</v>
      </c>
      <c r="B61" s="58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7"/>
  <sheetViews>
    <sheetView zoomScaleNormal="100" workbookViewId="0">
      <selection activeCell="G95" sqref="G95"/>
    </sheetView>
  </sheetViews>
  <sheetFormatPr baseColWidth="10" defaultColWidth="9.140625" defaultRowHeight="11.25" x14ac:dyDescent="0.2"/>
  <cols>
    <col min="1" max="1" width="10" style="76" customWidth="1"/>
    <col min="2" max="2" width="83" style="76" customWidth="1"/>
    <col min="3" max="3" width="27.42578125" style="76" customWidth="1"/>
    <col min="4" max="4" width="30" style="76" customWidth="1"/>
    <col min="5" max="5" width="16.7109375" style="76" customWidth="1"/>
    <col min="6" max="16384" width="9.140625" style="76"/>
  </cols>
  <sheetData>
    <row r="1" spans="1:5" s="81" customFormat="1" ht="18.95" customHeight="1" x14ac:dyDescent="0.25">
      <c r="A1" s="163" t="str">
        <f>ESF!A1</f>
        <v>Patronato del Parque Zoológico de León</v>
      </c>
      <c r="B1" s="163"/>
      <c r="C1" s="163"/>
      <c r="D1" s="70" t="s">
        <v>277</v>
      </c>
      <c r="E1" s="80">
        <f>'Notas a los Edos Financieros'!E1</f>
        <v>2018</v>
      </c>
    </row>
    <row r="2" spans="1:5" s="72" customFormat="1" ht="18.95" customHeight="1" x14ac:dyDescent="0.25">
      <c r="A2" s="163" t="s">
        <v>390</v>
      </c>
      <c r="B2" s="163"/>
      <c r="C2" s="163"/>
      <c r="D2" s="70" t="s">
        <v>278</v>
      </c>
      <c r="E2" s="80" t="str">
        <f>'Notas a los Edos Financieros'!E2</f>
        <v>Trimestral</v>
      </c>
    </row>
    <row r="3" spans="1:5" s="72" customFormat="1" ht="18.95" customHeight="1" x14ac:dyDescent="0.25">
      <c r="A3" s="163" t="str">
        <f>ESF!A3</f>
        <v>Del 01 de Enero Al 31 de Diciembre 2020</v>
      </c>
      <c r="B3" s="163"/>
      <c r="C3" s="163"/>
      <c r="D3" s="70" t="s">
        <v>280</v>
      </c>
      <c r="E3" s="80">
        <f>'Notas a los Edos Financieros'!E3</f>
        <v>1</v>
      </c>
    </row>
    <row r="4" spans="1:5" x14ac:dyDescent="0.2">
      <c r="A4" s="74" t="s">
        <v>281</v>
      </c>
      <c r="B4" s="75"/>
      <c r="C4" s="75"/>
      <c r="D4" s="75"/>
      <c r="E4" s="75"/>
    </row>
    <row r="6" spans="1:5" x14ac:dyDescent="0.2">
      <c r="A6" s="75" t="s">
        <v>217</v>
      </c>
      <c r="B6" s="75"/>
      <c r="C6" s="75"/>
      <c r="D6" s="75"/>
      <c r="E6" s="75"/>
    </row>
    <row r="7" spans="1:5" x14ac:dyDescent="0.2">
      <c r="A7" s="77" t="s">
        <v>222</v>
      </c>
      <c r="B7" s="77" t="s">
        <v>218</v>
      </c>
      <c r="C7" s="77" t="s">
        <v>219</v>
      </c>
      <c r="D7" s="77" t="s">
        <v>391</v>
      </c>
      <c r="E7" s="77"/>
    </row>
    <row r="8" spans="1:5" x14ac:dyDescent="0.2">
      <c r="A8" s="78">
        <v>4100</v>
      </c>
      <c r="B8" s="76" t="s">
        <v>392</v>
      </c>
      <c r="C8" s="116">
        <f>+C50</f>
        <v>15795455.289999999</v>
      </c>
    </row>
    <row r="9" spans="1:5" x14ac:dyDescent="0.2">
      <c r="A9" s="78">
        <v>4110</v>
      </c>
      <c r="B9" s="76" t="s">
        <v>393</v>
      </c>
      <c r="C9" s="116">
        <v>0</v>
      </c>
    </row>
    <row r="10" spans="1:5" x14ac:dyDescent="0.2">
      <c r="A10" s="78">
        <v>4111</v>
      </c>
      <c r="B10" s="76" t="s">
        <v>394</v>
      </c>
      <c r="C10" s="116">
        <v>0</v>
      </c>
    </row>
    <row r="11" spans="1:5" x14ac:dyDescent="0.2">
      <c r="A11" s="78">
        <v>4112</v>
      </c>
      <c r="B11" s="76" t="s">
        <v>395</v>
      </c>
      <c r="C11" s="116">
        <v>0</v>
      </c>
    </row>
    <row r="12" spans="1:5" x14ac:dyDescent="0.2">
      <c r="A12" s="78">
        <v>4113</v>
      </c>
      <c r="B12" s="76" t="s">
        <v>396</v>
      </c>
      <c r="C12" s="116">
        <v>0</v>
      </c>
    </row>
    <row r="13" spans="1:5" x14ac:dyDescent="0.2">
      <c r="A13" s="78">
        <v>4114</v>
      </c>
      <c r="B13" s="76" t="s">
        <v>397</v>
      </c>
      <c r="C13" s="116">
        <v>0</v>
      </c>
    </row>
    <row r="14" spans="1:5" x14ac:dyDescent="0.2">
      <c r="A14" s="78">
        <v>4115</v>
      </c>
      <c r="B14" s="76" t="s">
        <v>398</v>
      </c>
      <c r="C14" s="116">
        <v>0</v>
      </c>
    </row>
    <row r="15" spans="1:5" x14ac:dyDescent="0.2">
      <c r="A15" s="78">
        <v>4116</v>
      </c>
      <c r="B15" s="76" t="s">
        <v>399</v>
      </c>
      <c r="C15" s="116">
        <v>0</v>
      </c>
    </row>
    <row r="16" spans="1:5" x14ac:dyDescent="0.2">
      <c r="A16" s="78">
        <v>4117</v>
      </c>
      <c r="B16" s="76" t="s">
        <v>400</v>
      </c>
      <c r="C16" s="116">
        <v>0</v>
      </c>
    </row>
    <row r="17" spans="1:3" x14ac:dyDescent="0.2">
      <c r="A17" s="78">
        <v>4119</v>
      </c>
      <c r="B17" s="76" t="s">
        <v>401</v>
      </c>
      <c r="C17" s="116">
        <v>0</v>
      </c>
    </row>
    <row r="18" spans="1:3" x14ac:dyDescent="0.2">
      <c r="A18" s="78">
        <v>4120</v>
      </c>
      <c r="B18" s="76" t="s">
        <v>402</v>
      </c>
      <c r="C18" s="116">
        <v>0</v>
      </c>
    </row>
    <row r="19" spans="1:3" x14ac:dyDescent="0.2">
      <c r="A19" s="78">
        <v>4121</v>
      </c>
      <c r="B19" s="76" t="s">
        <v>403</v>
      </c>
      <c r="C19" s="116">
        <v>0</v>
      </c>
    </row>
    <row r="20" spans="1:3" x14ac:dyDescent="0.2">
      <c r="A20" s="78">
        <v>4122</v>
      </c>
      <c r="B20" s="76" t="s">
        <v>404</v>
      </c>
      <c r="C20" s="116">
        <v>0</v>
      </c>
    </row>
    <row r="21" spans="1:3" x14ac:dyDescent="0.2">
      <c r="A21" s="78">
        <v>4123</v>
      </c>
      <c r="B21" s="76" t="s">
        <v>405</v>
      </c>
      <c r="C21" s="116">
        <v>0</v>
      </c>
    </row>
    <row r="22" spans="1:3" x14ac:dyDescent="0.2">
      <c r="A22" s="78">
        <v>4124</v>
      </c>
      <c r="B22" s="76" t="s">
        <v>406</v>
      </c>
      <c r="C22" s="116">
        <v>0</v>
      </c>
    </row>
    <row r="23" spans="1:3" x14ac:dyDescent="0.2">
      <c r="A23" s="78">
        <v>4129</v>
      </c>
      <c r="B23" s="76" t="s">
        <v>407</v>
      </c>
      <c r="C23" s="116">
        <v>0</v>
      </c>
    </row>
    <row r="24" spans="1:3" x14ac:dyDescent="0.2">
      <c r="A24" s="78">
        <v>4130</v>
      </c>
      <c r="B24" s="76" t="s">
        <v>408</v>
      </c>
      <c r="C24" s="116">
        <v>0</v>
      </c>
    </row>
    <row r="25" spans="1:3" x14ac:dyDescent="0.2">
      <c r="A25" s="78">
        <v>4131</v>
      </c>
      <c r="B25" s="76" t="s">
        <v>409</v>
      </c>
      <c r="C25" s="116">
        <v>0</v>
      </c>
    </row>
    <row r="26" spans="1:3" x14ac:dyDescent="0.2">
      <c r="A26" s="78">
        <v>4140</v>
      </c>
      <c r="B26" s="76" t="s">
        <v>410</v>
      </c>
      <c r="C26" s="116">
        <v>0</v>
      </c>
    </row>
    <row r="27" spans="1:3" x14ac:dyDescent="0.2">
      <c r="A27" s="78">
        <v>4141</v>
      </c>
      <c r="B27" s="76" t="s">
        <v>411</v>
      </c>
      <c r="C27" s="116">
        <v>0</v>
      </c>
    </row>
    <row r="28" spans="1:3" x14ac:dyDescent="0.2">
      <c r="A28" s="78">
        <v>4142</v>
      </c>
      <c r="B28" s="76" t="s">
        <v>412</v>
      </c>
      <c r="C28" s="116">
        <v>0</v>
      </c>
    </row>
    <row r="29" spans="1:3" x14ac:dyDescent="0.2">
      <c r="A29" s="78">
        <v>4143</v>
      </c>
      <c r="B29" s="76" t="s">
        <v>413</v>
      </c>
      <c r="C29" s="116">
        <v>0</v>
      </c>
    </row>
    <row r="30" spans="1:3" x14ac:dyDescent="0.2">
      <c r="A30" s="78">
        <v>4144</v>
      </c>
      <c r="B30" s="76" t="s">
        <v>414</v>
      </c>
      <c r="C30" s="116">
        <v>0</v>
      </c>
    </row>
    <row r="31" spans="1:3" x14ac:dyDescent="0.2">
      <c r="A31" s="78">
        <v>4149</v>
      </c>
      <c r="B31" s="76" t="s">
        <v>415</v>
      </c>
      <c r="C31" s="116">
        <v>0</v>
      </c>
    </row>
    <row r="32" spans="1:3" x14ac:dyDescent="0.2">
      <c r="A32" s="78">
        <v>4150</v>
      </c>
      <c r="B32" s="76" t="s">
        <v>416</v>
      </c>
      <c r="C32" s="116">
        <v>0</v>
      </c>
    </row>
    <row r="33" spans="1:3" x14ac:dyDescent="0.2">
      <c r="A33" s="78">
        <v>4151</v>
      </c>
      <c r="B33" s="76" t="s">
        <v>417</v>
      </c>
      <c r="C33" s="116">
        <v>0</v>
      </c>
    </row>
    <row r="34" spans="1:3" x14ac:dyDescent="0.2">
      <c r="A34" s="78">
        <v>4152</v>
      </c>
      <c r="B34" s="76" t="s">
        <v>418</v>
      </c>
      <c r="C34" s="116">
        <v>0</v>
      </c>
    </row>
    <row r="35" spans="1:3" x14ac:dyDescent="0.2">
      <c r="A35" s="78">
        <v>4153</v>
      </c>
      <c r="B35" s="76" t="s">
        <v>419</v>
      </c>
      <c r="C35" s="116">
        <v>0</v>
      </c>
    </row>
    <row r="36" spans="1:3" x14ac:dyDescent="0.2">
      <c r="A36" s="78">
        <v>4159</v>
      </c>
      <c r="B36" s="76" t="s">
        <v>420</v>
      </c>
      <c r="C36" s="116">
        <v>0</v>
      </c>
    </row>
    <row r="37" spans="1:3" x14ac:dyDescent="0.2">
      <c r="A37" s="78">
        <v>4160</v>
      </c>
      <c r="B37" s="76" t="s">
        <v>421</v>
      </c>
      <c r="C37" s="116">
        <v>0</v>
      </c>
    </row>
    <row r="38" spans="1:3" x14ac:dyDescent="0.2">
      <c r="A38" s="78">
        <v>4161</v>
      </c>
      <c r="B38" s="76" t="s">
        <v>422</v>
      </c>
      <c r="C38" s="116">
        <v>0</v>
      </c>
    </row>
    <row r="39" spans="1:3" x14ac:dyDescent="0.2">
      <c r="A39" s="78">
        <v>4162</v>
      </c>
      <c r="B39" s="76" t="s">
        <v>423</v>
      </c>
      <c r="C39" s="116">
        <v>0</v>
      </c>
    </row>
    <row r="40" spans="1:3" x14ac:dyDescent="0.2">
      <c r="A40" s="78">
        <v>4163</v>
      </c>
      <c r="B40" s="76" t="s">
        <v>424</v>
      </c>
      <c r="C40" s="116">
        <v>0</v>
      </c>
    </row>
    <row r="41" spans="1:3" x14ac:dyDescent="0.2">
      <c r="A41" s="78">
        <v>4164</v>
      </c>
      <c r="B41" s="76" t="s">
        <v>425</v>
      </c>
      <c r="C41" s="116">
        <v>0</v>
      </c>
    </row>
    <row r="42" spans="1:3" x14ac:dyDescent="0.2">
      <c r="A42" s="78">
        <v>4165</v>
      </c>
      <c r="B42" s="76" t="s">
        <v>426</v>
      </c>
      <c r="C42" s="116">
        <v>0</v>
      </c>
    </row>
    <row r="43" spans="1:3" x14ac:dyDescent="0.2">
      <c r="A43" s="78">
        <v>4166</v>
      </c>
      <c r="B43" s="76" t="s">
        <v>427</v>
      </c>
      <c r="C43" s="116">
        <v>0</v>
      </c>
    </row>
    <row r="44" spans="1:3" x14ac:dyDescent="0.2">
      <c r="A44" s="78">
        <v>4167</v>
      </c>
      <c r="B44" s="76" t="s">
        <v>428</v>
      </c>
      <c r="C44" s="116">
        <v>0</v>
      </c>
    </row>
    <row r="45" spans="1:3" x14ac:dyDescent="0.2">
      <c r="A45" s="78">
        <v>4168</v>
      </c>
      <c r="B45" s="76" t="s">
        <v>429</v>
      </c>
      <c r="C45" s="116">
        <v>0</v>
      </c>
    </row>
    <row r="46" spans="1:3" x14ac:dyDescent="0.2">
      <c r="A46" s="78">
        <v>4169</v>
      </c>
      <c r="B46" s="76" t="s">
        <v>430</v>
      </c>
      <c r="C46" s="116">
        <v>0</v>
      </c>
    </row>
    <row r="47" spans="1:3" x14ac:dyDescent="0.2">
      <c r="A47" s="78">
        <v>4170</v>
      </c>
      <c r="B47" s="76" t="s">
        <v>431</v>
      </c>
      <c r="C47" s="116">
        <v>0</v>
      </c>
    </row>
    <row r="48" spans="1:3" x14ac:dyDescent="0.2">
      <c r="A48" s="78">
        <v>4171</v>
      </c>
      <c r="B48" s="76" t="s">
        <v>432</v>
      </c>
      <c r="C48" s="116">
        <v>0</v>
      </c>
    </row>
    <row r="49" spans="1:4" x14ac:dyDescent="0.2">
      <c r="A49" s="78">
        <v>4172</v>
      </c>
      <c r="B49" s="76" t="s">
        <v>433</v>
      </c>
      <c r="C49" s="116">
        <v>0</v>
      </c>
    </row>
    <row r="50" spans="1:4" ht="15" x14ac:dyDescent="0.25">
      <c r="A50" s="78">
        <v>4173</v>
      </c>
      <c r="B50" s="76" t="s">
        <v>434</v>
      </c>
      <c r="C50" s="116">
        <v>15795455.289999999</v>
      </c>
      <c r="D50" t="s">
        <v>615</v>
      </c>
    </row>
    <row r="51" spans="1:4" ht="15" x14ac:dyDescent="0.25">
      <c r="A51" s="78">
        <v>4174</v>
      </c>
      <c r="B51" s="76" t="s">
        <v>435</v>
      </c>
      <c r="C51" s="116">
        <v>0</v>
      </c>
      <c r="D51" t="s">
        <v>615</v>
      </c>
    </row>
    <row r="52" spans="1:4" ht="15" x14ac:dyDescent="0.25">
      <c r="A52" s="78">
        <v>4190</v>
      </c>
      <c r="B52" s="76" t="s">
        <v>436</v>
      </c>
      <c r="C52" s="116">
        <v>0</v>
      </c>
      <c r="D52" t="s">
        <v>615</v>
      </c>
    </row>
    <row r="53" spans="1:4" ht="15" x14ac:dyDescent="0.25">
      <c r="A53" s="78">
        <v>4191</v>
      </c>
      <c r="B53" s="76" t="s">
        <v>437</v>
      </c>
      <c r="C53" s="116">
        <v>0</v>
      </c>
      <c r="D53" t="s">
        <v>615</v>
      </c>
    </row>
    <row r="54" spans="1:4" ht="15" x14ac:dyDescent="0.25">
      <c r="A54" s="78">
        <v>4192</v>
      </c>
      <c r="B54" s="76" t="s">
        <v>438</v>
      </c>
      <c r="C54" s="116">
        <v>0</v>
      </c>
      <c r="D54" t="s">
        <v>615</v>
      </c>
    </row>
    <row r="55" spans="1:4" ht="15" x14ac:dyDescent="0.25">
      <c r="A55" s="78">
        <v>4200</v>
      </c>
      <c r="B55" s="76" t="s">
        <v>439</v>
      </c>
      <c r="C55" s="116">
        <v>0</v>
      </c>
      <c r="D55" t="s">
        <v>615</v>
      </c>
    </row>
    <row r="56" spans="1:4" ht="15" x14ac:dyDescent="0.25">
      <c r="A56" s="78">
        <v>4210</v>
      </c>
      <c r="B56" s="76" t="s">
        <v>440</v>
      </c>
      <c r="C56" s="116">
        <v>0</v>
      </c>
      <c r="D56" t="s">
        <v>615</v>
      </c>
    </row>
    <row r="57" spans="1:4" ht="15" x14ac:dyDescent="0.25">
      <c r="A57" s="78">
        <v>4211</v>
      </c>
      <c r="B57" s="76" t="s">
        <v>441</v>
      </c>
      <c r="C57" s="116">
        <v>0</v>
      </c>
      <c r="D57" t="s">
        <v>615</v>
      </c>
    </row>
    <row r="58" spans="1:4" ht="15" x14ac:dyDescent="0.25">
      <c r="A58" s="78">
        <v>4212</v>
      </c>
      <c r="B58" s="76" t="s">
        <v>442</v>
      </c>
      <c r="C58" s="116">
        <v>0</v>
      </c>
      <c r="D58" t="s">
        <v>615</v>
      </c>
    </row>
    <row r="59" spans="1:4" ht="15" x14ac:dyDescent="0.25">
      <c r="A59" s="78">
        <v>4213</v>
      </c>
      <c r="B59" s="76" t="s">
        <v>443</v>
      </c>
      <c r="C59" s="116">
        <v>0</v>
      </c>
      <c r="D59" t="s">
        <v>615</v>
      </c>
    </row>
    <row r="60" spans="1:4" ht="15" x14ac:dyDescent="0.25">
      <c r="A60" s="78">
        <v>4220</v>
      </c>
      <c r="B60" s="76" t="s">
        <v>444</v>
      </c>
      <c r="C60" s="116">
        <f>+C61+C63</f>
        <v>34953389.789999999</v>
      </c>
      <c r="D60" t="s">
        <v>615</v>
      </c>
    </row>
    <row r="61" spans="1:4" ht="15" x14ac:dyDescent="0.25">
      <c r="A61" s="78">
        <v>4221</v>
      </c>
      <c r="B61" s="76" t="s">
        <v>445</v>
      </c>
      <c r="C61" s="116">
        <v>13390464.08</v>
      </c>
      <c r="D61" t="s">
        <v>615</v>
      </c>
    </row>
    <row r="62" spans="1:4" ht="15" x14ac:dyDescent="0.25">
      <c r="A62" s="78">
        <v>4222</v>
      </c>
      <c r="B62" s="76" t="s">
        <v>446</v>
      </c>
      <c r="C62" s="116">
        <v>0</v>
      </c>
      <c r="D62" t="s">
        <v>615</v>
      </c>
    </row>
    <row r="63" spans="1:4" ht="15" x14ac:dyDescent="0.25">
      <c r="A63" s="78">
        <v>4223</v>
      </c>
      <c r="B63" s="76" t="s">
        <v>447</v>
      </c>
      <c r="C63" s="116">
        <v>21562925.710000001</v>
      </c>
      <c r="D63" t="s">
        <v>615</v>
      </c>
    </row>
    <row r="64" spans="1:4" ht="15" x14ac:dyDescent="0.25">
      <c r="A64" s="78">
        <v>4224</v>
      </c>
      <c r="B64" s="76" t="s">
        <v>448</v>
      </c>
      <c r="C64" s="116">
        <v>0</v>
      </c>
      <c r="D64" t="s">
        <v>615</v>
      </c>
    </row>
    <row r="65" spans="1:5" ht="15" x14ac:dyDescent="0.25">
      <c r="A65" s="78">
        <v>4225</v>
      </c>
      <c r="B65" s="76" t="s">
        <v>449</v>
      </c>
      <c r="C65" s="116">
        <v>0</v>
      </c>
      <c r="D65" t="s">
        <v>615</v>
      </c>
    </row>
    <row r="66" spans="1:5" ht="15" x14ac:dyDescent="0.25">
      <c r="A66" s="78">
        <v>4226</v>
      </c>
      <c r="B66" s="76" t="s">
        <v>450</v>
      </c>
      <c r="C66" s="116">
        <v>0</v>
      </c>
      <c r="D66" t="s">
        <v>615</v>
      </c>
    </row>
    <row r="67" spans="1:5" ht="15" x14ac:dyDescent="0.25">
      <c r="C67"/>
      <c r="D67" t="s">
        <v>615</v>
      </c>
    </row>
    <row r="68" spans="1:5" x14ac:dyDescent="0.2">
      <c r="A68" s="75" t="s">
        <v>220</v>
      </c>
      <c r="B68" s="75"/>
      <c r="C68" s="75"/>
      <c r="D68" s="75" t="s">
        <v>615</v>
      </c>
      <c r="E68" s="75"/>
    </row>
    <row r="69" spans="1:5" x14ac:dyDescent="0.2">
      <c r="A69" s="77" t="s">
        <v>222</v>
      </c>
      <c r="B69" s="77" t="s">
        <v>218</v>
      </c>
      <c r="C69" s="77" t="s">
        <v>219</v>
      </c>
      <c r="D69" s="77" t="s">
        <v>615</v>
      </c>
      <c r="E69" s="77" t="s">
        <v>292</v>
      </c>
    </row>
    <row r="70" spans="1:5" ht="15" x14ac:dyDescent="0.25">
      <c r="A70" s="78">
        <v>4300</v>
      </c>
      <c r="B70" s="76" t="s">
        <v>451</v>
      </c>
      <c r="C70" s="116">
        <v>0</v>
      </c>
      <c r="D70" t="s">
        <v>615</v>
      </c>
    </row>
    <row r="71" spans="1:5" ht="15" x14ac:dyDescent="0.25">
      <c r="A71" s="78">
        <v>4310</v>
      </c>
      <c r="B71" s="76" t="s">
        <v>452</v>
      </c>
      <c r="C71" s="116">
        <v>0</v>
      </c>
      <c r="D71" t="s">
        <v>615</v>
      </c>
    </row>
    <row r="72" spans="1:5" ht="15" x14ac:dyDescent="0.25">
      <c r="A72" s="78">
        <v>4311</v>
      </c>
      <c r="B72" s="76" t="s">
        <v>453</v>
      </c>
      <c r="C72" s="116">
        <v>77360.66</v>
      </c>
      <c r="D72" t="s">
        <v>615</v>
      </c>
      <c r="E72" t="s">
        <v>615</v>
      </c>
    </row>
    <row r="73" spans="1:5" ht="15" x14ac:dyDescent="0.25">
      <c r="A73" s="78">
        <v>4319</v>
      </c>
      <c r="B73" s="76" t="s">
        <v>454</v>
      </c>
      <c r="C73" s="116">
        <v>6695</v>
      </c>
      <c r="D73" t="s">
        <v>615</v>
      </c>
    </row>
    <row r="74" spans="1:5" ht="15" x14ac:dyDescent="0.25">
      <c r="A74" s="78">
        <v>4320</v>
      </c>
      <c r="B74" s="76" t="s">
        <v>455</v>
      </c>
      <c r="C74" s="116">
        <v>0</v>
      </c>
      <c r="D74" t="s">
        <v>615</v>
      </c>
    </row>
    <row r="75" spans="1:5" ht="15" x14ac:dyDescent="0.25">
      <c r="A75" s="78">
        <v>4321</v>
      </c>
      <c r="B75" s="76" t="s">
        <v>456</v>
      </c>
      <c r="C75" s="116">
        <v>0</v>
      </c>
      <c r="D75" t="s">
        <v>615</v>
      </c>
    </row>
    <row r="76" spans="1:5" ht="15" x14ac:dyDescent="0.25">
      <c r="A76" s="78">
        <v>4322</v>
      </c>
      <c r="B76" s="76" t="s">
        <v>457</v>
      </c>
      <c r="C76" s="116">
        <v>0</v>
      </c>
      <c r="D76" t="s">
        <v>615</v>
      </c>
    </row>
    <row r="77" spans="1:5" ht="15" x14ac:dyDescent="0.25">
      <c r="A77" s="78">
        <v>4323</v>
      </c>
      <c r="B77" s="76" t="s">
        <v>458</v>
      </c>
      <c r="C77" s="116">
        <v>0</v>
      </c>
      <c r="D77" t="s">
        <v>615</v>
      </c>
    </row>
    <row r="78" spans="1:5" ht="15" x14ac:dyDescent="0.25">
      <c r="A78" s="78">
        <v>4324</v>
      </c>
      <c r="B78" s="76" t="s">
        <v>459</v>
      </c>
      <c r="C78" s="116">
        <v>0</v>
      </c>
      <c r="D78" t="s">
        <v>615</v>
      </c>
    </row>
    <row r="79" spans="1:5" ht="15" x14ac:dyDescent="0.25">
      <c r="A79" s="78">
        <v>4325</v>
      </c>
      <c r="B79" s="76" t="s">
        <v>460</v>
      </c>
      <c r="C79" s="116">
        <v>0</v>
      </c>
      <c r="D79" t="s">
        <v>615</v>
      </c>
    </row>
    <row r="80" spans="1:5" ht="15" x14ac:dyDescent="0.25">
      <c r="A80" s="78">
        <v>4330</v>
      </c>
      <c r="B80" s="76" t="s">
        <v>461</v>
      </c>
      <c r="C80" s="116">
        <v>0</v>
      </c>
      <c r="D80" t="s">
        <v>615</v>
      </c>
    </row>
    <row r="81" spans="1:5" ht="15" x14ac:dyDescent="0.25">
      <c r="A81" s="78">
        <v>4331</v>
      </c>
      <c r="B81" s="76" t="s">
        <v>461</v>
      </c>
      <c r="C81" s="116">
        <v>0</v>
      </c>
      <c r="D81" t="s">
        <v>615</v>
      </c>
    </row>
    <row r="82" spans="1:5" ht="15" x14ac:dyDescent="0.25">
      <c r="A82" s="78">
        <v>4340</v>
      </c>
      <c r="B82" s="76" t="s">
        <v>462</v>
      </c>
      <c r="C82" s="116">
        <v>0</v>
      </c>
      <c r="D82" t="s">
        <v>615</v>
      </c>
    </row>
    <row r="83" spans="1:5" ht="15" x14ac:dyDescent="0.25">
      <c r="A83" s="78">
        <v>4341</v>
      </c>
      <c r="B83" s="76" t="s">
        <v>463</v>
      </c>
      <c r="C83" s="116">
        <v>0</v>
      </c>
      <c r="D83" t="s">
        <v>615</v>
      </c>
    </row>
    <row r="84" spans="1:5" ht="15" x14ac:dyDescent="0.25">
      <c r="A84" s="78">
        <v>4390</v>
      </c>
      <c r="B84" s="76" t="s">
        <v>464</v>
      </c>
      <c r="C84" s="116">
        <v>0</v>
      </c>
      <c r="D84" t="s">
        <v>615</v>
      </c>
    </row>
    <row r="85" spans="1:5" ht="15" x14ac:dyDescent="0.25">
      <c r="A85" s="78">
        <v>4391</v>
      </c>
      <c r="B85" s="76" t="s">
        <v>465</v>
      </c>
      <c r="C85" s="116">
        <v>0</v>
      </c>
      <c r="D85" t="s">
        <v>615</v>
      </c>
    </row>
    <row r="86" spans="1:5" ht="15" x14ac:dyDescent="0.25">
      <c r="A86" s="78">
        <v>4392</v>
      </c>
      <c r="B86" s="76" t="s">
        <v>466</v>
      </c>
      <c r="C86" s="116">
        <v>0</v>
      </c>
      <c r="D86" t="s">
        <v>615</v>
      </c>
    </row>
    <row r="87" spans="1:5" ht="15" x14ac:dyDescent="0.25">
      <c r="A87" s="78">
        <v>4393</v>
      </c>
      <c r="B87" s="76" t="s">
        <v>467</v>
      </c>
      <c r="C87" s="116">
        <v>0</v>
      </c>
      <c r="D87" t="s">
        <v>615</v>
      </c>
    </row>
    <row r="88" spans="1:5" ht="15" x14ac:dyDescent="0.25">
      <c r="A88" s="78">
        <v>4394</v>
      </c>
      <c r="B88" s="76" t="s">
        <v>468</v>
      </c>
      <c r="C88" s="116">
        <v>0</v>
      </c>
      <c r="D88" t="s">
        <v>615</v>
      </c>
    </row>
    <row r="89" spans="1:5" ht="15" x14ac:dyDescent="0.25">
      <c r="A89" s="78">
        <v>4395</v>
      </c>
      <c r="B89" s="76" t="s">
        <v>469</v>
      </c>
      <c r="C89" s="116">
        <v>0</v>
      </c>
      <c r="D89" t="s">
        <v>615</v>
      </c>
    </row>
    <row r="90" spans="1:5" ht="15" x14ac:dyDescent="0.25">
      <c r="A90" s="78">
        <v>4396</v>
      </c>
      <c r="B90" s="76" t="s">
        <v>470</v>
      </c>
      <c r="C90" s="116">
        <v>0</v>
      </c>
      <c r="D90" t="s">
        <v>615</v>
      </c>
    </row>
    <row r="91" spans="1:5" ht="15" x14ac:dyDescent="0.25">
      <c r="A91" s="78">
        <v>4399</v>
      </c>
      <c r="B91" s="76" t="s">
        <v>464</v>
      </c>
      <c r="C91" s="116">
        <v>0</v>
      </c>
      <c r="D91" t="s">
        <v>615</v>
      </c>
    </row>
    <row r="92" spans="1:5" ht="15" x14ac:dyDescent="0.25">
      <c r="C92"/>
      <c r="D92" t="s">
        <v>615</v>
      </c>
    </row>
    <row r="93" spans="1:5" ht="15" x14ac:dyDescent="0.25">
      <c r="C93"/>
      <c r="D93" t="s">
        <v>615</v>
      </c>
    </row>
    <row r="94" spans="1:5" x14ac:dyDescent="0.2">
      <c r="A94" s="75" t="s">
        <v>224</v>
      </c>
      <c r="B94" s="75"/>
      <c r="C94" s="75"/>
      <c r="D94" s="75" t="s">
        <v>615</v>
      </c>
      <c r="E94" s="75"/>
    </row>
    <row r="95" spans="1:5" x14ac:dyDescent="0.2">
      <c r="A95" s="77" t="s">
        <v>222</v>
      </c>
      <c r="B95" s="77" t="s">
        <v>218</v>
      </c>
      <c r="C95" s="77" t="s">
        <v>219</v>
      </c>
      <c r="D95" s="77" t="s">
        <v>615</v>
      </c>
      <c r="E95" s="77" t="s">
        <v>292</v>
      </c>
    </row>
    <row r="96" spans="1:5" x14ac:dyDescent="0.2">
      <c r="A96" s="78">
        <v>5000</v>
      </c>
      <c r="B96" s="76" t="s">
        <v>471</v>
      </c>
      <c r="C96" s="128">
        <f>+C97+C125+C158+C168+C183+C216</f>
        <v>56732449.589999996</v>
      </c>
      <c r="D96" s="82">
        <f>C96/C96</f>
        <v>1</v>
      </c>
    </row>
    <row r="97" spans="1:6" x14ac:dyDescent="0.2">
      <c r="A97" s="78">
        <v>5100</v>
      </c>
      <c r="B97" s="76" t="s">
        <v>472</v>
      </c>
      <c r="C97" s="128">
        <f>+C98+C105+C115</f>
        <v>52973472.089999996</v>
      </c>
      <c r="D97" s="82">
        <f>C97/$C$96</f>
        <v>0.9337420201812936</v>
      </c>
    </row>
    <row r="98" spans="1:6" x14ac:dyDescent="0.2">
      <c r="A98" s="78">
        <v>5110</v>
      </c>
      <c r="B98" s="76" t="s">
        <v>473</v>
      </c>
      <c r="C98" s="128">
        <f>+C104+C103+C102+C101+C100+C99</f>
        <v>32738389.16</v>
      </c>
      <c r="D98" s="82">
        <f t="shared" ref="D98:D161" si="0">C98/$C$96</f>
        <v>0.5770663772954846</v>
      </c>
    </row>
    <row r="99" spans="1:6" ht="15" x14ac:dyDescent="0.25">
      <c r="A99" s="78">
        <v>5111</v>
      </c>
      <c r="B99" s="76" t="s">
        <v>474</v>
      </c>
      <c r="C99" s="116">
        <v>16425602.24</v>
      </c>
      <c r="D99" s="82">
        <f t="shared" si="0"/>
        <v>0.28952746371267701</v>
      </c>
      <c r="E99"/>
      <c r="F99" s="125"/>
    </row>
    <row r="100" spans="1:6" ht="15" x14ac:dyDescent="0.25">
      <c r="A100" s="78">
        <v>5112</v>
      </c>
      <c r="B100" s="76" t="s">
        <v>475</v>
      </c>
      <c r="C100" s="116">
        <v>937501.78</v>
      </c>
      <c r="D100" s="82">
        <f t="shared" si="0"/>
        <v>1.6524965637395108E-2</v>
      </c>
      <c r="E100" t="s">
        <v>615</v>
      </c>
    </row>
    <row r="101" spans="1:6" ht="15" x14ac:dyDescent="0.25">
      <c r="A101" s="78">
        <v>5113</v>
      </c>
      <c r="B101" s="76" t="s">
        <v>476</v>
      </c>
      <c r="C101" s="116">
        <v>3762812.72</v>
      </c>
      <c r="D101" s="82">
        <f t="shared" si="0"/>
        <v>6.6325581694312324E-2</v>
      </c>
      <c r="E101" t="s">
        <v>615</v>
      </c>
    </row>
    <row r="102" spans="1:6" ht="15" x14ac:dyDescent="0.25">
      <c r="A102" s="78">
        <v>5114</v>
      </c>
      <c r="B102" s="76" t="s">
        <v>477</v>
      </c>
      <c r="C102" s="116">
        <v>4467832.5</v>
      </c>
      <c r="D102" s="82">
        <f t="shared" si="0"/>
        <v>7.8752680913456052E-2</v>
      </c>
      <c r="E102" t="s">
        <v>615</v>
      </c>
    </row>
    <row r="103" spans="1:6" ht="15" x14ac:dyDescent="0.25">
      <c r="A103" s="78">
        <v>5115</v>
      </c>
      <c r="B103" s="76" t="s">
        <v>478</v>
      </c>
      <c r="C103" s="116">
        <v>7144639.9199999999</v>
      </c>
      <c r="D103" s="82">
        <f t="shared" si="0"/>
        <v>0.12593568533764418</v>
      </c>
      <c r="E103" t="s">
        <v>615</v>
      </c>
    </row>
    <row r="104" spans="1:6" ht="15" x14ac:dyDescent="0.25">
      <c r="A104" s="78">
        <v>5116</v>
      </c>
      <c r="B104" s="76" t="s">
        <v>479</v>
      </c>
      <c r="C104" s="116">
        <v>0</v>
      </c>
      <c r="D104" s="82">
        <f t="shared" si="0"/>
        <v>0</v>
      </c>
      <c r="E104" t="s">
        <v>615</v>
      </c>
    </row>
    <row r="105" spans="1:6" ht="15" x14ac:dyDescent="0.25">
      <c r="A105" s="78">
        <v>5120</v>
      </c>
      <c r="B105" s="76" t="s">
        <v>480</v>
      </c>
      <c r="C105" s="116">
        <f>SUM(C106:C114)</f>
        <v>15454275.99</v>
      </c>
      <c r="D105" s="82">
        <f t="shared" si="0"/>
        <v>0.27240628778920317</v>
      </c>
      <c r="E105"/>
      <c r="F105" s="125"/>
    </row>
    <row r="106" spans="1:6" ht="15" x14ac:dyDescent="0.25">
      <c r="A106" s="78">
        <v>5121</v>
      </c>
      <c r="B106" s="76" t="s">
        <v>481</v>
      </c>
      <c r="C106" s="116">
        <v>524325.09</v>
      </c>
      <c r="D106" s="82">
        <f t="shared" si="0"/>
        <v>9.2420668204748323E-3</v>
      </c>
      <c r="E106"/>
    </row>
    <row r="107" spans="1:6" ht="15" x14ac:dyDescent="0.25">
      <c r="A107" s="78">
        <v>5122</v>
      </c>
      <c r="B107" s="76" t="s">
        <v>482</v>
      </c>
      <c r="C107" s="116">
        <v>11493709.640000001</v>
      </c>
      <c r="D107" s="82">
        <f t="shared" si="0"/>
        <v>0.20259498264333631</v>
      </c>
      <c r="E107" t="s">
        <v>615</v>
      </c>
    </row>
    <row r="108" spans="1:6" ht="15" x14ac:dyDescent="0.25">
      <c r="A108" s="78">
        <v>5123</v>
      </c>
      <c r="B108" s="76" t="s">
        <v>483</v>
      </c>
      <c r="C108" s="116">
        <v>1916912.82</v>
      </c>
      <c r="D108" s="82">
        <f t="shared" si="0"/>
        <v>3.37886488923596E-2</v>
      </c>
      <c r="E108" t="s">
        <v>615</v>
      </c>
    </row>
    <row r="109" spans="1:6" ht="15" x14ac:dyDescent="0.25">
      <c r="A109" s="78">
        <v>5124</v>
      </c>
      <c r="B109" s="76" t="s">
        <v>484</v>
      </c>
      <c r="C109" s="116">
        <v>653815.26</v>
      </c>
      <c r="D109" s="82">
        <f t="shared" si="0"/>
        <v>1.1524537803762407E-2</v>
      </c>
      <c r="E109" t="s">
        <v>615</v>
      </c>
    </row>
    <row r="110" spans="1:6" ht="15" x14ac:dyDescent="0.25">
      <c r="A110" s="78">
        <v>5125</v>
      </c>
      <c r="B110" s="76" t="s">
        <v>485</v>
      </c>
      <c r="C110" s="116">
        <v>207508.85</v>
      </c>
      <c r="D110" s="82">
        <f t="shared" si="0"/>
        <v>3.6576747787138873E-3</v>
      </c>
      <c r="E110" t="s">
        <v>615</v>
      </c>
    </row>
    <row r="111" spans="1:6" ht="15" x14ac:dyDescent="0.25">
      <c r="A111" s="78">
        <v>5126</v>
      </c>
      <c r="B111" s="76" t="s">
        <v>486</v>
      </c>
      <c r="C111" s="116">
        <v>477919.95</v>
      </c>
      <c r="D111" s="82">
        <f t="shared" si="0"/>
        <v>8.4241021400253639E-3</v>
      </c>
      <c r="E111" t="s">
        <v>615</v>
      </c>
    </row>
    <row r="112" spans="1:6" ht="15" x14ac:dyDescent="0.25">
      <c r="A112" s="78">
        <v>5127</v>
      </c>
      <c r="B112" s="76" t="s">
        <v>487</v>
      </c>
      <c r="C112" s="116">
        <v>7788.22</v>
      </c>
      <c r="D112" s="82">
        <f t="shared" si="0"/>
        <v>1.3727981175296896E-4</v>
      </c>
      <c r="E112" t="s">
        <v>615</v>
      </c>
    </row>
    <row r="113" spans="1:5" ht="15" x14ac:dyDescent="0.25">
      <c r="A113" s="78">
        <v>5128</v>
      </c>
      <c r="B113" s="76" t="s">
        <v>488</v>
      </c>
      <c r="C113" s="116">
        <v>0</v>
      </c>
      <c r="D113" s="82">
        <f t="shared" si="0"/>
        <v>0</v>
      </c>
      <c r="E113" t="s">
        <v>615</v>
      </c>
    </row>
    <row r="114" spans="1:5" ht="15" x14ac:dyDescent="0.25">
      <c r="A114" s="78">
        <v>5129</v>
      </c>
      <c r="B114" s="76" t="s">
        <v>489</v>
      </c>
      <c r="C114" s="116">
        <v>172296.16</v>
      </c>
      <c r="D114" s="82">
        <f t="shared" si="0"/>
        <v>3.0369948987778233E-3</v>
      </c>
      <c r="E114" t="s">
        <v>615</v>
      </c>
    </row>
    <row r="115" spans="1:5" ht="15" x14ac:dyDescent="0.25">
      <c r="A115" s="78">
        <v>5130</v>
      </c>
      <c r="B115" s="76" t="s">
        <v>490</v>
      </c>
      <c r="C115" s="116">
        <f>SUM(C116:C124)</f>
        <v>4780806.9399999995</v>
      </c>
      <c r="D115" s="82">
        <f t="shared" si="0"/>
        <v>8.4269355096605825E-2</v>
      </c>
      <c r="E115" t="s">
        <v>615</v>
      </c>
    </row>
    <row r="116" spans="1:5" ht="15" x14ac:dyDescent="0.25">
      <c r="A116" s="78">
        <v>5131</v>
      </c>
      <c r="B116" s="76" t="s">
        <v>491</v>
      </c>
      <c r="C116" s="116">
        <v>1128793.79</v>
      </c>
      <c r="D116" s="82">
        <f t="shared" si="0"/>
        <v>1.9896792720174875E-2</v>
      </c>
      <c r="E116" t="s">
        <v>615</v>
      </c>
    </row>
    <row r="117" spans="1:5" ht="15" x14ac:dyDescent="0.25">
      <c r="A117" s="78">
        <v>5132</v>
      </c>
      <c r="B117" s="76" t="s">
        <v>492</v>
      </c>
      <c r="C117" s="116">
        <v>835211.07</v>
      </c>
      <c r="D117" s="82">
        <f t="shared" si="0"/>
        <v>1.4721928561801769E-2</v>
      </c>
      <c r="E117" t="s">
        <v>615</v>
      </c>
    </row>
    <row r="118" spans="1:5" ht="15" x14ac:dyDescent="0.25">
      <c r="A118" s="78">
        <v>5133</v>
      </c>
      <c r="B118" s="76" t="s">
        <v>493</v>
      </c>
      <c r="C118" s="116">
        <v>47421.88</v>
      </c>
      <c r="D118" s="82">
        <f t="shared" si="0"/>
        <v>8.3588634622184306E-4</v>
      </c>
      <c r="E118" t="s">
        <v>615</v>
      </c>
    </row>
    <row r="119" spans="1:5" ht="15" x14ac:dyDescent="0.25">
      <c r="A119" s="78">
        <v>5134</v>
      </c>
      <c r="B119" s="76" t="s">
        <v>494</v>
      </c>
      <c r="C119" s="116">
        <v>540640.92000000004</v>
      </c>
      <c r="D119" s="82">
        <f t="shared" si="0"/>
        <v>9.5296593732010597E-3</v>
      </c>
      <c r="E119" t="s">
        <v>615</v>
      </c>
    </row>
    <row r="120" spans="1:5" ht="15" x14ac:dyDescent="0.25">
      <c r="A120" s="78">
        <v>5135</v>
      </c>
      <c r="B120" s="76" t="s">
        <v>495</v>
      </c>
      <c r="C120" s="116">
        <v>1269820.67</v>
      </c>
      <c r="D120" s="82">
        <f t="shared" si="0"/>
        <v>2.2382616636102845E-2</v>
      </c>
      <c r="E120" t="s">
        <v>615</v>
      </c>
    </row>
    <row r="121" spans="1:5" ht="15" x14ac:dyDescent="0.25">
      <c r="A121" s="78">
        <v>5136</v>
      </c>
      <c r="B121" s="76" t="s">
        <v>496</v>
      </c>
      <c r="C121" s="116">
        <v>281326.94</v>
      </c>
      <c r="D121" s="82">
        <f t="shared" si="0"/>
        <v>4.9588364689542403E-3</v>
      </c>
      <c r="E121" t="s">
        <v>615</v>
      </c>
    </row>
    <row r="122" spans="1:5" x14ac:dyDescent="0.2">
      <c r="A122" s="78">
        <v>5137</v>
      </c>
      <c r="B122" s="76" t="s">
        <v>497</v>
      </c>
      <c r="C122" s="116">
        <v>59015.44</v>
      </c>
      <c r="D122" s="82">
        <f t="shared" si="0"/>
        <v>1.0402413508758914E-3</v>
      </c>
    </row>
    <row r="123" spans="1:5" x14ac:dyDescent="0.2">
      <c r="A123" s="78">
        <v>5138</v>
      </c>
      <c r="B123" s="76" t="s">
        <v>498</v>
      </c>
      <c r="C123" s="116">
        <v>11520.09</v>
      </c>
      <c r="D123" s="82">
        <f t="shared" si="0"/>
        <v>2.0305997860579954E-4</v>
      </c>
    </row>
    <row r="124" spans="1:5" x14ac:dyDescent="0.2">
      <c r="A124" s="78">
        <v>5139</v>
      </c>
      <c r="B124" s="76" t="s">
        <v>499</v>
      </c>
      <c r="C124" s="116">
        <v>607056.14</v>
      </c>
      <c r="D124" s="82">
        <f t="shared" si="0"/>
        <v>1.0700333660667517E-2</v>
      </c>
    </row>
    <row r="125" spans="1:5" x14ac:dyDescent="0.2">
      <c r="A125" s="78">
        <v>5200</v>
      </c>
      <c r="B125" s="76" t="s">
        <v>500</v>
      </c>
      <c r="C125" s="116">
        <v>0</v>
      </c>
      <c r="D125" s="82">
        <f t="shared" si="0"/>
        <v>0</v>
      </c>
    </row>
    <row r="126" spans="1:5" x14ac:dyDescent="0.2">
      <c r="A126" s="78">
        <v>5210</v>
      </c>
      <c r="B126" s="76" t="s">
        <v>501</v>
      </c>
      <c r="C126" s="116">
        <v>0</v>
      </c>
      <c r="D126" s="82">
        <f t="shared" si="0"/>
        <v>0</v>
      </c>
    </row>
    <row r="127" spans="1:5" x14ac:dyDescent="0.2">
      <c r="A127" s="78">
        <v>5211</v>
      </c>
      <c r="B127" s="76" t="s">
        <v>502</v>
      </c>
      <c r="C127" s="116">
        <v>0</v>
      </c>
      <c r="D127" s="82">
        <f t="shared" si="0"/>
        <v>0</v>
      </c>
    </row>
    <row r="128" spans="1:5" x14ac:dyDescent="0.2">
      <c r="A128" s="78">
        <v>5212</v>
      </c>
      <c r="B128" s="76" t="s">
        <v>503</v>
      </c>
      <c r="C128" s="116">
        <v>0</v>
      </c>
      <c r="D128" s="82">
        <f t="shared" si="0"/>
        <v>0</v>
      </c>
    </row>
    <row r="129" spans="1:4" x14ac:dyDescent="0.2">
      <c r="A129" s="78">
        <v>5220</v>
      </c>
      <c r="B129" s="76" t="s">
        <v>504</v>
      </c>
      <c r="C129" s="116">
        <v>0</v>
      </c>
      <c r="D129" s="82">
        <f t="shared" si="0"/>
        <v>0</v>
      </c>
    </row>
    <row r="130" spans="1:4" x14ac:dyDescent="0.2">
      <c r="A130" s="78">
        <v>5221</v>
      </c>
      <c r="B130" s="76" t="s">
        <v>505</v>
      </c>
      <c r="C130" s="116">
        <v>0</v>
      </c>
      <c r="D130" s="82">
        <f t="shared" si="0"/>
        <v>0</v>
      </c>
    </row>
    <row r="131" spans="1:4" x14ac:dyDescent="0.2">
      <c r="A131" s="78">
        <v>5222</v>
      </c>
      <c r="B131" s="76" t="s">
        <v>506</v>
      </c>
      <c r="C131" s="116">
        <v>0</v>
      </c>
      <c r="D131" s="82">
        <f t="shared" si="0"/>
        <v>0</v>
      </c>
    </row>
    <row r="132" spans="1:4" x14ac:dyDescent="0.2">
      <c r="A132" s="78">
        <v>5230</v>
      </c>
      <c r="B132" s="76" t="s">
        <v>447</v>
      </c>
      <c r="C132" s="116">
        <v>0</v>
      </c>
      <c r="D132" s="82">
        <f t="shared" si="0"/>
        <v>0</v>
      </c>
    </row>
    <row r="133" spans="1:4" x14ac:dyDescent="0.2">
      <c r="A133" s="78">
        <v>5231</v>
      </c>
      <c r="B133" s="76" t="s">
        <v>507</v>
      </c>
      <c r="C133" s="116">
        <v>0</v>
      </c>
      <c r="D133" s="82">
        <f t="shared" si="0"/>
        <v>0</v>
      </c>
    </row>
    <row r="134" spans="1:4" x14ac:dyDescent="0.2">
      <c r="A134" s="78">
        <v>5232</v>
      </c>
      <c r="B134" s="76" t="s">
        <v>508</v>
      </c>
      <c r="C134" s="116">
        <v>0</v>
      </c>
      <c r="D134" s="82">
        <f t="shared" si="0"/>
        <v>0</v>
      </c>
    </row>
    <row r="135" spans="1:4" x14ac:dyDescent="0.2">
      <c r="A135" s="78">
        <v>5240</v>
      </c>
      <c r="B135" s="76" t="s">
        <v>448</v>
      </c>
      <c r="C135" s="116">
        <v>0</v>
      </c>
      <c r="D135" s="82">
        <f t="shared" si="0"/>
        <v>0</v>
      </c>
    </row>
    <row r="136" spans="1:4" x14ac:dyDescent="0.2">
      <c r="A136" s="78">
        <v>5241</v>
      </c>
      <c r="B136" s="76" t="s">
        <v>509</v>
      </c>
      <c r="C136" s="116">
        <v>0</v>
      </c>
      <c r="D136" s="82">
        <f t="shared" si="0"/>
        <v>0</v>
      </c>
    </row>
    <row r="137" spans="1:4" x14ac:dyDescent="0.2">
      <c r="A137" s="78">
        <v>5242</v>
      </c>
      <c r="B137" s="76" t="s">
        <v>510</v>
      </c>
      <c r="C137" s="116">
        <v>0</v>
      </c>
      <c r="D137" s="82">
        <f t="shared" si="0"/>
        <v>0</v>
      </c>
    </row>
    <row r="138" spans="1:4" x14ac:dyDescent="0.2">
      <c r="A138" s="78">
        <v>5243</v>
      </c>
      <c r="B138" s="76" t="s">
        <v>511</v>
      </c>
      <c r="C138" s="116">
        <v>0</v>
      </c>
      <c r="D138" s="82">
        <f t="shared" si="0"/>
        <v>0</v>
      </c>
    </row>
    <row r="139" spans="1:4" x14ac:dyDescent="0.2">
      <c r="A139" s="78">
        <v>5244</v>
      </c>
      <c r="B139" s="76" t="s">
        <v>512</v>
      </c>
      <c r="C139" s="116">
        <v>0</v>
      </c>
      <c r="D139" s="82">
        <f t="shared" si="0"/>
        <v>0</v>
      </c>
    </row>
    <row r="140" spans="1:4" x14ac:dyDescent="0.2">
      <c r="A140" s="78">
        <v>5250</v>
      </c>
      <c r="B140" s="76" t="s">
        <v>449</v>
      </c>
      <c r="C140" s="116">
        <v>0</v>
      </c>
      <c r="D140" s="82">
        <f t="shared" si="0"/>
        <v>0</v>
      </c>
    </row>
    <row r="141" spans="1:4" x14ac:dyDescent="0.2">
      <c r="A141" s="78">
        <v>5251</v>
      </c>
      <c r="B141" s="76" t="s">
        <v>513</v>
      </c>
      <c r="C141" s="116">
        <v>0</v>
      </c>
      <c r="D141" s="82">
        <f t="shared" si="0"/>
        <v>0</v>
      </c>
    </row>
    <row r="142" spans="1:4" x14ac:dyDescent="0.2">
      <c r="A142" s="78">
        <v>5252</v>
      </c>
      <c r="B142" s="76" t="s">
        <v>514</v>
      </c>
      <c r="C142" s="116">
        <v>0</v>
      </c>
      <c r="D142" s="82">
        <f t="shared" si="0"/>
        <v>0</v>
      </c>
    </row>
    <row r="143" spans="1:4" x14ac:dyDescent="0.2">
      <c r="A143" s="78">
        <v>5259</v>
      </c>
      <c r="B143" s="76" t="s">
        <v>515</v>
      </c>
      <c r="C143" s="116">
        <v>0</v>
      </c>
      <c r="D143" s="82">
        <f t="shared" si="0"/>
        <v>0</v>
      </c>
    </row>
    <row r="144" spans="1:4" x14ac:dyDescent="0.2">
      <c r="A144" s="78">
        <v>5260</v>
      </c>
      <c r="B144" s="76" t="s">
        <v>516</v>
      </c>
      <c r="C144" s="116">
        <v>0</v>
      </c>
      <c r="D144" s="82">
        <f t="shared" si="0"/>
        <v>0</v>
      </c>
    </row>
    <row r="145" spans="1:4" x14ac:dyDescent="0.2">
      <c r="A145" s="78">
        <v>5261</v>
      </c>
      <c r="B145" s="76" t="s">
        <v>517</v>
      </c>
      <c r="C145" s="116">
        <v>0</v>
      </c>
      <c r="D145" s="82">
        <f t="shared" si="0"/>
        <v>0</v>
      </c>
    </row>
    <row r="146" spans="1:4" x14ac:dyDescent="0.2">
      <c r="A146" s="78">
        <v>5262</v>
      </c>
      <c r="B146" s="76" t="s">
        <v>518</v>
      </c>
      <c r="C146" s="116">
        <v>0</v>
      </c>
      <c r="D146" s="82">
        <f t="shared" si="0"/>
        <v>0</v>
      </c>
    </row>
    <row r="147" spans="1:4" x14ac:dyDescent="0.2">
      <c r="A147" s="78">
        <v>5270</v>
      </c>
      <c r="B147" s="76" t="s">
        <v>519</v>
      </c>
      <c r="C147" s="116">
        <v>0</v>
      </c>
      <c r="D147" s="82">
        <f t="shared" si="0"/>
        <v>0</v>
      </c>
    </row>
    <row r="148" spans="1:4" x14ac:dyDescent="0.2">
      <c r="A148" s="78">
        <v>5271</v>
      </c>
      <c r="B148" s="76" t="s">
        <v>520</v>
      </c>
      <c r="C148" s="116">
        <v>0</v>
      </c>
      <c r="D148" s="82">
        <f t="shared" si="0"/>
        <v>0</v>
      </c>
    </row>
    <row r="149" spans="1:4" x14ac:dyDescent="0.2">
      <c r="A149" s="78">
        <v>5280</v>
      </c>
      <c r="B149" s="76" t="s">
        <v>521</v>
      </c>
      <c r="C149" s="116">
        <v>0</v>
      </c>
      <c r="D149" s="82">
        <f t="shared" si="0"/>
        <v>0</v>
      </c>
    </row>
    <row r="150" spans="1:4" x14ac:dyDescent="0.2">
      <c r="A150" s="78">
        <v>5281</v>
      </c>
      <c r="B150" s="76" t="s">
        <v>522</v>
      </c>
      <c r="C150" s="116">
        <v>0</v>
      </c>
      <c r="D150" s="82">
        <f t="shared" si="0"/>
        <v>0</v>
      </c>
    </row>
    <row r="151" spans="1:4" x14ac:dyDescent="0.2">
      <c r="A151" s="78">
        <v>5282</v>
      </c>
      <c r="B151" s="76" t="s">
        <v>523</v>
      </c>
      <c r="C151" s="116">
        <v>0</v>
      </c>
      <c r="D151" s="82">
        <f t="shared" si="0"/>
        <v>0</v>
      </c>
    </row>
    <row r="152" spans="1:4" x14ac:dyDescent="0.2">
      <c r="A152" s="78">
        <v>5283</v>
      </c>
      <c r="B152" s="76" t="s">
        <v>524</v>
      </c>
      <c r="C152" s="116">
        <v>0</v>
      </c>
      <c r="D152" s="82">
        <f t="shared" si="0"/>
        <v>0</v>
      </c>
    </row>
    <row r="153" spans="1:4" x14ac:dyDescent="0.2">
      <c r="A153" s="78">
        <v>5284</v>
      </c>
      <c r="B153" s="76" t="s">
        <v>525</v>
      </c>
      <c r="C153" s="116">
        <v>0</v>
      </c>
      <c r="D153" s="82">
        <f t="shared" si="0"/>
        <v>0</v>
      </c>
    </row>
    <row r="154" spans="1:4" x14ac:dyDescent="0.2">
      <c r="A154" s="78">
        <v>5285</v>
      </c>
      <c r="B154" s="76" t="s">
        <v>526</v>
      </c>
      <c r="C154" s="116">
        <v>0</v>
      </c>
      <c r="D154" s="82">
        <f t="shared" si="0"/>
        <v>0</v>
      </c>
    </row>
    <row r="155" spans="1:4" x14ac:dyDescent="0.2">
      <c r="A155" s="78">
        <v>5290</v>
      </c>
      <c r="B155" s="76" t="s">
        <v>527</v>
      </c>
      <c r="C155" s="116">
        <v>0</v>
      </c>
      <c r="D155" s="82">
        <f t="shared" si="0"/>
        <v>0</v>
      </c>
    </row>
    <row r="156" spans="1:4" x14ac:dyDescent="0.2">
      <c r="A156" s="78">
        <v>5291</v>
      </c>
      <c r="B156" s="76" t="s">
        <v>528</v>
      </c>
      <c r="C156" s="116">
        <v>0</v>
      </c>
      <c r="D156" s="82">
        <f t="shared" si="0"/>
        <v>0</v>
      </c>
    </row>
    <row r="157" spans="1:4" x14ac:dyDescent="0.2">
      <c r="A157" s="78">
        <v>5292</v>
      </c>
      <c r="B157" s="76" t="s">
        <v>529</v>
      </c>
      <c r="C157" s="116">
        <v>0</v>
      </c>
      <c r="D157" s="82">
        <f t="shared" si="0"/>
        <v>0</v>
      </c>
    </row>
    <row r="158" spans="1:4" x14ac:dyDescent="0.2">
      <c r="A158" s="78">
        <v>5300</v>
      </c>
      <c r="B158" s="76" t="s">
        <v>530</v>
      </c>
      <c r="C158" s="116">
        <v>0</v>
      </c>
      <c r="D158" s="82">
        <f t="shared" si="0"/>
        <v>0</v>
      </c>
    </row>
    <row r="159" spans="1:4" x14ac:dyDescent="0.2">
      <c r="A159" s="78">
        <v>5310</v>
      </c>
      <c r="B159" s="76" t="s">
        <v>441</v>
      </c>
      <c r="C159" s="116">
        <v>0</v>
      </c>
      <c r="D159" s="82">
        <f t="shared" si="0"/>
        <v>0</v>
      </c>
    </row>
    <row r="160" spans="1:4" x14ac:dyDescent="0.2">
      <c r="A160" s="78">
        <v>5311</v>
      </c>
      <c r="B160" s="76" t="s">
        <v>531</v>
      </c>
      <c r="C160" s="116">
        <v>0</v>
      </c>
      <c r="D160" s="82">
        <f t="shared" si="0"/>
        <v>0</v>
      </c>
    </row>
    <row r="161" spans="1:4" x14ac:dyDescent="0.2">
      <c r="A161" s="78">
        <v>5312</v>
      </c>
      <c r="B161" s="76" t="s">
        <v>532</v>
      </c>
      <c r="C161" s="116">
        <v>0</v>
      </c>
      <c r="D161" s="82">
        <f t="shared" si="0"/>
        <v>0</v>
      </c>
    </row>
    <row r="162" spans="1:4" x14ac:dyDescent="0.2">
      <c r="A162" s="78">
        <v>5320</v>
      </c>
      <c r="B162" s="76" t="s">
        <v>442</v>
      </c>
      <c r="C162" s="116">
        <v>0</v>
      </c>
      <c r="D162" s="82">
        <f t="shared" ref="D162:D217" si="1">C162/$C$96</f>
        <v>0</v>
      </c>
    </row>
    <row r="163" spans="1:4" x14ac:dyDescent="0.2">
      <c r="A163" s="78">
        <v>5321</v>
      </c>
      <c r="B163" s="76" t="s">
        <v>533</v>
      </c>
      <c r="C163" s="116">
        <v>0</v>
      </c>
      <c r="D163" s="82">
        <f t="shared" si="1"/>
        <v>0</v>
      </c>
    </row>
    <row r="164" spans="1:4" x14ac:dyDescent="0.2">
      <c r="A164" s="78">
        <v>5322</v>
      </c>
      <c r="B164" s="76" t="s">
        <v>534</v>
      </c>
      <c r="C164" s="116">
        <v>0</v>
      </c>
      <c r="D164" s="82">
        <f t="shared" si="1"/>
        <v>0</v>
      </c>
    </row>
    <row r="165" spans="1:4" x14ac:dyDescent="0.2">
      <c r="A165" s="78">
        <v>5330</v>
      </c>
      <c r="B165" s="76" t="s">
        <v>443</v>
      </c>
      <c r="C165" s="116">
        <v>0</v>
      </c>
      <c r="D165" s="82">
        <f t="shared" si="1"/>
        <v>0</v>
      </c>
    </row>
    <row r="166" spans="1:4" x14ac:dyDescent="0.2">
      <c r="A166" s="78">
        <v>5331</v>
      </c>
      <c r="B166" s="76" t="s">
        <v>535</v>
      </c>
      <c r="C166" s="116">
        <v>0</v>
      </c>
      <c r="D166" s="82">
        <f t="shared" si="1"/>
        <v>0</v>
      </c>
    </row>
    <row r="167" spans="1:4" x14ac:dyDescent="0.2">
      <c r="A167" s="78">
        <v>5332</v>
      </c>
      <c r="B167" s="76" t="s">
        <v>536</v>
      </c>
      <c r="C167" s="116">
        <v>0</v>
      </c>
      <c r="D167" s="82">
        <f t="shared" si="1"/>
        <v>0</v>
      </c>
    </row>
    <row r="168" spans="1:4" x14ac:dyDescent="0.2">
      <c r="A168" s="78">
        <v>5400</v>
      </c>
      <c r="B168" s="76" t="s">
        <v>537</v>
      </c>
      <c r="C168" s="116">
        <v>0</v>
      </c>
      <c r="D168" s="82">
        <f t="shared" si="1"/>
        <v>0</v>
      </c>
    </row>
    <row r="169" spans="1:4" x14ac:dyDescent="0.2">
      <c r="A169" s="78">
        <v>5410</v>
      </c>
      <c r="B169" s="76" t="s">
        <v>538</v>
      </c>
      <c r="C169" s="116">
        <v>0</v>
      </c>
      <c r="D169" s="82">
        <f t="shared" si="1"/>
        <v>0</v>
      </c>
    </row>
    <row r="170" spans="1:4" x14ac:dyDescent="0.2">
      <c r="A170" s="78">
        <v>5411</v>
      </c>
      <c r="B170" s="76" t="s">
        <v>539</v>
      </c>
      <c r="C170" s="116">
        <v>0</v>
      </c>
      <c r="D170" s="82">
        <f t="shared" si="1"/>
        <v>0</v>
      </c>
    </row>
    <row r="171" spans="1:4" x14ac:dyDescent="0.2">
      <c r="A171" s="78">
        <v>5412</v>
      </c>
      <c r="B171" s="76" t="s">
        <v>540</v>
      </c>
      <c r="C171" s="116">
        <v>0</v>
      </c>
      <c r="D171" s="82">
        <f t="shared" si="1"/>
        <v>0</v>
      </c>
    </row>
    <row r="172" spans="1:4" x14ac:dyDescent="0.2">
      <c r="A172" s="78">
        <v>5420</v>
      </c>
      <c r="B172" s="76" t="s">
        <v>541</v>
      </c>
      <c r="C172" s="116">
        <v>0</v>
      </c>
      <c r="D172" s="82">
        <f t="shared" si="1"/>
        <v>0</v>
      </c>
    </row>
    <row r="173" spans="1:4" x14ac:dyDescent="0.2">
      <c r="A173" s="78">
        <v>5421</v>
      </c>
      <c r="B173" s="76" t="s">
        <v>542</v>
      </c>
      <c r="C173" s="116">
        <v>0</v>
      </c>
      <c r="D173" s="82">
        <f t="shared" si="1"/>
        <v>0</v>
      </c>
    </row>
    <row r="174" spans="1:4" x14ac:dyDescent="0.2">
      <c r="A174" s="78">
        <v>5422</v>
      </c>
      <c r="B174" s="76" t="s">
        <v>543</v>
      </c>
      <c r="C174" s="116">
        <v>0</v>
      </c>
      <c r="D174" s="82">
        <f t="shared" si="1"/>
        <v>0</v>
      </c>
    </row>
    <row r="175" spans="1:4" x14ac:dyDescent="0.2">
      <c r="A175" s="78">
        <v>5430</v>
      </c>
      <c r="B175" s="76" t="s">
        <v>544</v>
      </c>
      <c r="C175" s="116">
        <v>0</v>
      </c>
      <c r="D175" s="82">
        <f t="shared" si="1"/>
        <v>0</v>
      </c>
    </row>
    <row r="176" spans="1:4" x14ac:dyDescent="0.2">
      <c r="A176" s="78">
        <v>5431</v>
      </c>
      <c r="B176" s="76" t="s">
        <v>545</v>
      </c>
      <c r="C176" s="116">
        <v>0</v>
      </c>
      <c r="D176" s="82">
        <f t="shared" si="1"/>
        <v>0</v>
      </c>
    </row>
    <row r="177" spans="1:4" x14ac:dyDescent="0.2">
      <c r="A177" s="78">
        <v>5432</v>
      </c>
      <c r="B177" s="76" t="s">
        <v>546</v>
      </c>
      <c r="C177" s="116">
        <v>0</v>
      </c>
      <c r="D177" s="82">
        <f t="shared" si="1"/>
        <v>0</v>
      </c>
    </row>
    <row r="178" spans="1:4" x14ac:dyDescent="0.2">
      <c r="A178" s="78">
        <v>5440</v>
      </c>
      <c r="B178" s="76" t="s">
        <v>547</v>
      </c>
      <c r="C178" s="116">
        <v>0</v>
      </c>
      <c r="D178" s="82">
        <f t="shared" si="1"/>
        <v>0</v>
      </c>
    </row>
    <row r="179" spans="1:4" x14ac:dyDescent="0.2">
      <c r="A179" s="78">
        <v>5441</v>
      </c>
      <c r="B179" s="76" t="s">
        <v>547</v>
      </c>
      <c r="C179" s="116">
        <v>0</v>
      </c>
      <c r="D179" s="82">
        <f t="shared" si="1"/>
        <v>0</v>
      </c>
    </row>
    <row r="180" spans="1:4" x14ac:dyDescent="0.2">
      <c r="A180" s="78">
        <v>5450</v>
      </c>
      <c r="B180" s="76" t="s">
        <v>548</v>
      </c>
      <c r="C180" s="116">
        <v>0</v>
      </c>
      <c r="D180" s="82">
        <f t="shared" si="1"/>
        <v>0</v>
      </c>
    </row>
    <row r="181" spans="1:4" x14ac:dyDescent="0.2">
      <c r="A181" s="78">
        <v>5451</v>
      </c>
      <c r="B181" s="76" t="s">
        <v>549</v>
      </c>
      <c r="C181" s="116">
        <v>0</v>
      </c>
      <c r="D181" s="82">
        <f t="shared" si="1"/>
        <v>0</v>
      </c>
    </row>
    <row r="182" spans="1:4" x14ac:dyDescent="0.2">
      <c r="A182" s="78">
        <v>5452</v>
      </c>
      <c r="B182" s="76" t="s">
        <v>550</v>
      </c>
      <c r="C182" s="116">
        <v>0</v>
      </c>
      <c r="D182" s="82">
        <f t="shared" si="1"/>
        <v>0</v>
      </c>
    </row>
    <row r="183" spans="1:4" x14ac:dyDescent="0.2">
      <c r="A183" s="78">
        <v>5500</v>
      </c>
      <c r="B183" s="76" t="s">
        <v>551</v>
      </c>
      <c r="C183" s="116">
        <f>SUM(C184:C214)</f>
        <v>3758977.5</v>
      </c>
      <c r="D183" s="82">
        <f t="shared" si="1"/>
        <v>6.6257979818706431E-2</v>
      </c>
    </row>
    <row r="184" spans="1:4" x14ac:dyDescent="0.2">
      <c r="A184" s="78">
        <v>5510</v>
      </c>
      <c r="B184" s="76" t="s">
        <v>552</v>
      </c>
      <c r="C184" s="116">
        <f>+C189</f>
        <v>1879488.75</v>
      </c>
      <c r="D184" s="82">
        <f t="shared" si="1"/>
        <v>3.3128989909353215E-2</v>
      </c>
    </row>
    <row r="185" spans="1:4" x14ac:dyDescent="0.2">
      <c r="A185" s="78">
        <v>5511</v>
      </c>
      <c r="B185" s="76" t="s">
        <v>553</v>
      </c>
      <c r="C185" s="116">
        <v>0</v>
      </c>
      <c r="D185" s="82">
        <f t="shared" si="1"/>
        <v>0</v>
      </c>
    </row>
    <row r="186" spans="1:4" x14ac:dyDescent="0.2">
      <c r="A186" s="78">
        <v>5512</v>
      </c>
      <c r="B186" s="76" t="s">
        <v>554</v>
      </c>
      <c r="C186" s="116">
        <v>0</v>
      </c>
      <c r="D186" s="82">
        <f t="shared" si="1"/>
        <v>0</v>
      </c>
    </row>
    <row r="187" spans="1:4" x14ac:dyDescent="0.2">
      <c r="A187" s="78">
        <v>5513</v>
      </c>
      <c r="B187" s="76" t="s">
        <v>555</v>
      </c>
      <c r="C187" s="116">
        <v>0</v>
      </c>
      <c r="D187" s="82">
        <f t="shared" si="1"/>
        <v>0</v>
      </c>
    </row>
    <row r="188" spans="1:4" x14ac:dyDescent="0.2">
      <c r="A188" s="78">
        <v>5514</v>
      </c>
      <c r="B188" s="76" t="s">
        <v>556</v>
      </c>
      <c r="C188" s="116">
        <v>0</v>
      </c>
      <c r="D188" s="82">
        <f t="shared" si="1"/>
        <v>0</v>
      </c>
    </row>
    <row r="189" spans="1:4" x14ac:dyDescent="0.2">
      <c r="A189" s="78">
        <v>5515</v>
      </c>
      <c r="B189" s="76" t="s">
        <v>557</v>
      </c>
      <c r="C189" s="116">
        <v>1879488.75</v>
      </c>
      <c r="D189" s="82">
        <f t="shared" si="1"/>
        <v>3.3128989909353215E-2</v>
      </c>
    </row>
    <row r="190" spans="1:4" x14ac:dyDescent="0.2">
      <c r="A190" s="78">
        <v>5516</v>
      </c>
      <c r="B190" s="76" t="s">
        <v>558</v>
      </c>
      <c r="C190" s="116">
        <f t="shared" ref="C190:C214" si="2">SUM(C191:C221)</f>
        <v>0</v>
      </c>
      <c r="D190" s="82">
        <f t="shared" si="1"/>
        <v>0</v>
      </c>
    </row>
    <row r="191" spans="1:4" x14ac:dyDescent="0.2">
      <c r="A191" s="78">
        <v>5517</v>
      </c>
      <c r="B191" s="76" t="s">
        <v>559</v>
      </c>
      <c r="C191" s="116">
        <f t="shared" si="2"/>
        <v>0</v>
      </c>
      <c r="D191" s="82">
        <f t="shared" si="1"/>
        <v>0</v>
      </c>
    </row>
    <row r="192" spans="1:4" x14ac:dyDescent="0.2">
      <c r="A192" s="78">
        <v>5518</v>
      </c>
      <c r="B192" s="76" t="s">
        <v>132</v>
      </c>
      <c r="C192" s="116">
        <f t="shared" si="2"/>
        <v>0</v>
      </c>
      <c r="D192" s="82">
        <f t="shared" si="1"/>
        <v>0</v>
      </c>
    </row>
    <row r="193" spans="1:4" x14ac:dyDescent="0.2">
      <c r="A193" s="78">
        <v>5520</v>
      </c>
      <c r="B193" s="76" t="s">
        <v>131</v>
      </c>
      <c r="C193" s="116">
        <f t="shared" si="2"/>
        <v>0</v>
      </c>
      <c r="D193" s="82">
        <f t="shared" si="1"/>
        <v>0</v>
      </c>
    </row>
    <row r="194" spans="1:4" x14ac:dyDescent="0.2">
      <c r="A194" s="78">
        <v>5521</v>
      </c>
      <c r="B194" s="76" t="s">
        <v>560</v>
      </c>
      <c r="C194" s="116">
        <f t="shared" si="2"/>
        <v>0</v>
      </c>
      <c r="D194" s="82">
        <f t="shared" si="1"/>
        <v>0</v>
      </c>
    </row>
    <row r="195" spans="1:4" x14ac:dyDescent="0.2">
      <c r="A195" s="78">
        <v>5522</v>
      </c>
      <c r="B195" s="76" t="s">
        <v>561</v>
      </c>
      <c r="C195" s="116">
        <f t="shared" si="2"/>
        <v>0</v>
      </c>
      <c r="D195" s="82">
        <f t="shared" si="1"/>
        <v>0</v>
      </c>
    </row>
    <row r="196" spans="1:4" x14ac:dyDescent="0.2">
      <c r="A196" s="78">
        <v>5530</v>
      </c>
      <c r="B196" s="76" t="s">
        <v>562</v>
      </c>
      <c r="C196" s="116">
        <f t="shared" si="2"/>
        <v>0</v>
      </c>
      <c r="D196" s="82">
        <f t="shared" si="1"/>
        <v>0</v>
      </c>
    </row>
    <row r="197" spans="1:4" x14ac:dyDescent="0.2">
      <c r="A197" s="78">
        <v>5531</v>
      </c>
      <c r="B197" s="76" t="s">
        <v>563</v>
      </c>
      <c r="C197" s="116">
        <f t="shared" si="2"/>
        <v>0</v>
      </c>
      <c r="D197" s="82">
        <f t="shared" si="1"/>
        <v>0</v>
      </c>
    </row>
    <row r="198" spans="1:4" x14ac:dyDescent="0.2">
      <c r="A198" s="78">
        <v>5532</v>
      </c>
      <c r="B198" s="76" t="s">
        <v>564</v>
      </c>
      <c r="C198" s="116">
        <f t="shared" si="2"/>
        <v>0</v>
      </c>
      <c r="D198" s="82">
        <f t="shared" si="1"/>
        <v>0</v>
      </c>
    </row>
    <row r="199" spans="1:4" x14ac:dyDescent="0.2">
      <c r="A199" s="78">
        <v>5533</v>
      </c>
      <c r="B199" s="76" t="s">
        <v>565</v>
      </c>
      <c r="C199" s="116">
        <f t="shared" si="2"/>
        <v>0</v>
      </c>
      <c r="D199" s="82">
        <f t="shared" si="1"/>
        <v>0</v>
      </c>
    </row>
    <row r="200" spans="1:4" x14ac:dyDescent="0.2">
      <c r="A200" s="78">
        <v>5534</v>
      </c>
      <c r="B200" s="76" t="s">
        <v>566</v>
      </c>
      <c r="C200" s="116">
        <f t="shared" si="2"/>
        <v>0</v>
      </c>
      <c r="D200" s="82">
        <f t="shared" si="1"/>
        <v>0</v>
      </c>
    </row>
    <row r="201" spans="1:4" x14ac:dyDescent="0.2">
      <c r="A201" s="78">
        <v>5535</v>
      </c>
      <c r="B201" s="76" t="s">
        <v>567</v>
      </c>
      <c r="C201" s="116">
        <f t="shared" si="2"/>
        <v>0</v>
      </c>
      <c r="D201" s="82">
        <f t="shared" si="1"/>
        <v>0</v>
      </c>
    </row>
    <row r="202" spans="1:4" x14ac:dyDescent="0.2">
      <c r="A202" s="78">
        <v>5540</v>
      </c>
      <c r="B202" s="76" t="s">
        <v>568</v>
      </c>
      <c r="C202" s="116">
        <f t="shared" si="2"/>
        <v>0</v>
      </c>
      <c r="D202" s="82">
        <f t="shared" si="1"/>
        <v>0</v>
      </c>
    </row>
    <row r="203" spans="1:4" x14ac:dyDescent="0.2">
      <c r="A203" s="78">
        <v>5541</v>
      </c>
      <c r="B203" s="76" t="s">
        <v>568</v>
      </c>
      <c r="C203" s="116">
        <f t="shared" si="2"/>
        <v>0</v>
      </c>
      <c r="D203" s="82">
        <f t="shared" si="1"/>
        <v>0</v>
      </c>
    </row>
    <row r="204" spans="1:4" x14ac:dyDescent="0.2">
      <c r="A204" s="78">
        <v>5550</v>
      </c>
      <c r="B204" s="76" t="s">
        <v>569</v>
      </c>
      <c r="C204" s="116">
        <f t="shared" si="2"/>
        <v>0</v>
      </c>
      <c r="D204" s="82">
        <f t="shared" si="1"/>
        <v>0</v>
      </c>
    </row>
    <row r="205" spans="1:4" x14ac:dyDescent="0.2">
      <c r="A205" s="78">
        <v>5551</v>
      </c>
      <c r="B205" s="76" t="s">
        <v>569</v>
      </c>
      <c r="C205" s="116">
        <f t="shared" si="2"/>
        <v>0</v>
      </c>
      <c r="D205" s="82">
        <f t="shared" si="1"/>
        <v>0</v>
      </c>
    </row>
    <row r="206" spans="1:4" x14ac:dyDescent="0.2">
      <c r="A206" s="78">
        <v>5590</v>
      </c>
      <c r="B206" s="76" t="s">
        <v>570</v>
      </c>
      <c r="C206" s="116">
        <f t="shared" si="2"/>
        <v>0</v>
      </c>
      <c r="D206" s="82">
        <f t="shared" si="1"/>
        <v>0</v>
      </c>
    </row>
    <row r="207" spans="1:4" x14ac:dyDescent="0.2">
      <c r="A207" s="78">
        <v>5591</v>
      </c>
      <c r="B207" s="76" t="s">
        <v>571</v>
      </c>
      <c r="C207" s="116">
        <f t="shared" si="2"/>
        <v>0</v>
      </c>
      <c r="D207" s="82">
        <f t="shared" si="1"/>
        <v>0</v>
      </c>
    </row>
    <row r="208" spans="1:4" x14ac:dyDescent="0.2">
      <c r="A208" s="78">
        <v>5592</v>
      </c>
      <c r="B208" s="76" t="s">
        <v>572</v>
      </c>
      <c r="C208" s="116">
        <f t="shared" si="2"/>
        <v>0</v>
      </c>
      <c r="D208" s="82">
        <f t="shared" si="1"/>
        <v>0</v>
      </c>
    </row>
    <row r="209" spans="1:4" x14ac:dyDescent="0.2">
      <c r="A209" s="78">
        <v>5593</v>
      </c>
      <c r="B209" s="76" t="s">
        <v>573</v>
      </c>
      <c r="C209" s="116">
        <f t="shared" si="2"/>
        <v>0</v>
      </c>
      <c r="D209" s="82">
        <f t="shared" si="1"/>
        <v>0</v>
      </c>
    </row>
    <row r="210" spans="1:4" x14ac:dyDescent="0.2">
      <c r="A210" s="78">
        <v>5594</v>
      </c>
      <c r="B210" s="76" t="s">
        <v>574</v>
      </c>
      <c r="C210" s="116">
        <f t="shared" si="2"/>
        <v>0</v>
      </c>
      <c r="D210" s="82">
        <f t="shared" si="1"/>
        <v>0</v>
      </c>
    </row>
    <row r="211" spans="1:4" x14ac:dyDescent="0.2">
      <c r="A211" s="78">
        <v>5595</v>
      </c>
      <c r="B211" s="76" t="s">
        <v>575</v>
      </c>
      <c r="C211" s="116">
        <f t="shared" si="2"/>
        <v>0</v>
      </c>
      <c r="D211" s="82">
        <f t="shared" si="1"/>
        <v>0</v>
      </c>
    </row>
    <row r="212" spans="1:4" x14ac:dyDescent="0.2">
      <c r="A212" s="78">
        <v>5596</v>
      </c>
      <c r="B212" s="76" t="s">
        <v>469</v>
      </c>
      <c r="C212" s="116">
        <f t="shared" si="2"/>
        <v>0</v>
      </c>
      <c r="D212" s="82">
        <f t="shared" si="1"/>
        <v>0</v>
      </c>
    </row>
    <row r="213" spans="1:4" x14ac:dyDescent="0.2">
      <c r="A213" s="78">
        <v>5597</v>
      </c>
      <c r="B213" s="76" t="s">
        <v>576</v>
      </c>
      <c r="C213" s="116">
        <f t="shared" si="2"/>
        <v>0</v>
      </c>
      <c r="D213" s="82">
        <f t="shared" si="1"/>
        <v>0</v>
      </c>
    </row>
    <row r="214" spans="1:4" x14ac:dyDescent="0.2">
      <c r="A214" s="78">
        <v>5599</v>
      </c>
      <c r="B214" s="76" t="s">
        <v>577</v>
      </c>
      <c r="C214" s="116">
        <f t="shared" si="2"/>
        <v>0</v>
      </c>
      <c r="D214" s="82">
        <f t="shared" si="1"/>
        <v>0</v>
      </c>
    </row>
    <row r="215" spans="1:4" x14ac:dyDescent="0.2">
      <c r="A215" s="78">
        <v>5600</v>
      </c>
      <c r="B215" s="76" t="s">
        <v>126</v>
      </c>
      <c r="C215" s="116">
        <v>0</v>
      </c>
      <c r="D215" s="82">
        <f t="shared" si="1"/>
        <v>0</v>
      </c>
    </row>
    <row r="216" spans="1:4" x14ac:dyDescent="0.2">
      <c r="A216" s="78">
        <v>5610</v>
      </c>
      <c r="B216" s="76" t="s">
        <v>578</v>
      </c>
      <c r="C216" s="116">
        <v>0</v>
      </c>
      <c r="D216" s="82">
        <f t="shared" si="1"/>
        <v>0</v>
      </c>
    </row>
    <row r="217" spans="1:4" x14ac:dyDescent="0.2">
      <c r="A217" s="78">
        <v>5611</v>
      </c>
      <c r="B217" s="76" t="s">
        <v>579</v>
      </c>
      <c r="C217" s="116">
        <v>0</v>
      </c>
      <c r="D217" s="82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53" fitToHeight="4" orientation="portrait" r:id="rId1"/>
  <ignoredErrors>
    <ignoredError sqref="D96:D2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>
      <selection activeCell="B2" sqref="B2"/>
    </sheetView>
  </sheetViews>
  <sheetFormatPr baseColWidth="10" defaultColWidth="12.42578125" defaultRowHeight="11.25" x14ac:dyDescent="0.2"/>
  <cols>
    <col min="1" max="1" width="11.42578125" style="34" customWidth="1"/>
    <col min="2" max="2" width="124.28515625" style="3" customWidth="1"/>
    <col min="3" max="16384" width="12.42578125" style="3"/>
  </cols>
  <sheetData>
    <row r="1" spans="1:2" s="4" customFormat="1" x14ac:dyDescent="0.2">
      <c r="B1" s="31"/>
    </row>
    <row r="2" spans="1:2" ht="15" customHeight="1" x14ac:dyDescent="0.2">
      <c r="A2" s="56" t="s">
        <v>271</v>
      </c>
      <c r="B2" s="53" t="s">
        <v>92</v>
      </c>
    </row>
    <row r="3" spans="1:2" x14ac:dyDescent="0.2">
      <c r="A3" s="66"/>
      <c r="B3" s="7"/>
    </row>
    <row r="4" spans="1:2" ht="14.1" customHeight="1" x14ac:dyDescent="0.2">
      <c r="A4" s="64" t="s">
        <v>122</v>
      </c>
      <c r="B4" s="57" t="s">
        <v>125</v>
      </c>
    </row>
    <row r="5" spans="1:2" ht="14.1" customHeight="1" x14ac:dyDescent="0.2">
      <c r="A5" s="66"/>
      <c r="B5" s="57" t="s">
        <v>93</v>
      </c>
    </row>
    <row r="6" spans="1:2" ht="14.1" customHeight="1" x14ac:dyDescent="0.2">
      <c r="A6" s="66"/>
      <c r="B6" s="57" t="s">
        <v>225</v>
      </c>
    </row>
    <row r="7" spans="1:2" ht="14.1" customHeight="1" x14ac:dyDescent="0.2">
      <c r="A7" s="66"/>
      <c r="B7" s="58" t="s">
        <v>107</v>
      </c>
    </row>
    <row r="8" spans="1:2" x14ac:dyDescent="0.2">
      <c r="A8" s="66"/>
      <c r="B8" s="5"/>
    </row>
    <row r="9" spans="1:2" ht="15" customHeight="1" x14ac:dyDescent="0.2">
      <c r="A9" s="64" t="s">
        <v>123</v>
      </c>
      <c r="B9" s="54" t="s">
        <v>227</v>
      </c>
    </row>
    <row r="10" spans="1:2" ht="24.95" customHeight="1" x14ac:dyDescent="0.2">
      <c r="A10" s="66"/>
      <c r="B10" s="55" t="s">
        <v>114</v>
      </c>
    </row>
    <row r="11" spans="1:2" ht="15" customHeight="1" x14ac:dyDescent="0.2">
      <c r="A11" s="66"/>
      <c r="B11" s="67" t="s">
        <v>107</v>
      </c>
    </row>
    <row r="12" spans="1:2" x14ac:dyDescent="0.2">
      <c r="A12" s="66"/>
      <c r="B12" s="68"/>
    </row>
    <row r="13" spans="1:2" ht="15" customHeight="1" x14ac:dyDescent="0.2">
      <c r="A13" s="64" t="s">
        <v>124</v>
      </c>
      <c r="B13" s="46" t="s">
        <v>115</v>
      </c>
    </row>
    <row r="14" spans="1:2" ht="15" customHeight="1" x14ac:dyDescent="0.2">
      <c r="A14" s="66"/>
      <c r="B14" s="46" t="s">
        <v>116</v>
      </c>
    </row>
    <row r="15" spans="1:2" x14ac:dyDescent="0.2">
      <c r="A15" s="66"/>
      <c r="B15" s="68"/>
    </row>
    <row r="16" spans="1:2" x14ac:dyDescent="0.2">
      <c r="A16" s="66"/>
      <c r="B16" s="68"/>
    </row>
    <row r="17" spans="1:2" x14ac:dyDescent="0.2">
      <c r="A17" s="66"/>
      <c r="B17" s="32"/>
    </row>
    <row r="18" spans="1:2" x14ac:dyDescent="0.2">
      <c r="A18" s="66"/>
      <c r="B18" s="32"/>
    </row>
    <row r="19" spans="1:2" x14ac:dyDescent="0.2">
      <c r="A19" s="66"/>
      <c r="B19" s="32"/>
    </row>
    <row r="20" spans="1:2" x14ac:dyDescent="0.2">
      <c r="A20" s="66"/>
      <c r="B20" s="32"/>
    </row>
    <row r="21" spans="1:2" x14ac:dyDescent="0.2">
      <c r="A21" s="66"/>
      <c r="B21" s="32"/>
    </row>
    <row r="22" spans="1:2" x14ac:dyDescent="0.2">
      <c r="A22" s="66"/>
      <c r="B22" s="32"/>
    </row>
    <row r="23" spans="1:2" x14ac:dyDescent="0.2">
      <c r="A23" s="66"/>
      <c r="B23" s="32"/>
    </row>
    <row r="24" spans="1:2" x14ac:dyDescent="0.2">
      <c r="A24" s="66"/>
      <c r="B24" s="32"/>
    </row>
    <row r="25" spans="1:2" x14ac:dyDescent="0.2">
      <c r="A25" s="66"/>
      <c r="B25" s="32"/>
    </row>
    <row r="26" spans="1:2" x14ac:dyDescent="0.2">
      <c r="A26" s="66"/>
      <c r="B26" s="32"/>
    </row>
    <row r="27" spans="1:2" x14ac:dyDescent="0.2">
      <c r="A27" s="66"/>
      <c r="B27" s="32"/>
    </row>
    <row r="28" spans="1:2" x14ac:dyDescent="0.2">
      <c r="A28" s="66"/>
      <c r="B28" s="32"/>
    </row>
    <row r="29" spans="1:2" x14ac:dyDescent="0.2">
      <c r="A29" s="66"/>
      <c r="B29" s="32"/>
    </row>
    <row r="30" spans="1:2" x14ac:dyDescent="0.2">
      <c r="A30" s="66"/>
      <c r="B30" s="32"/>
    </row>
    <row r="31" spans="1:2" x14ac:dyDescent="0.2">
      <c r="A31" s="66"/>
      <c r="B31" s="32"/>
    </row>
    <row r="32" spans="1:2" x14ac:dyDescent="0.2">
      <c r="A32" s="66"/>
      <c r="B32" s="32"/>
    </row>
    <row r="33" spans="1:2" x14ac:dyDescent="0.2">
      <c r="A33" s="66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workbookViewId="0">
      <selection activeCell="F25" sqref="F25"/>
    </sheetView>
  </sheetViews>
  <sheetFormatPr baseColWidth="10" defaultColWidth="9.140625" defaultRowHeight="11.25" x14ac:dyDescent="0.2"/>
  <cols>
    <col min="1" max="1" width="10" style="85" customWidth="1"/>
    <col min="2" max="2" width="48.140625" style="85" customWidth="1"/>
    <col min="3" max="3" width="22.85546875" style="85" customWidth="1"/>
    <col min="4" max="5" width="16.7109375" style="85" customWidth="1"/>
    <col min="6" max="16384" width="9.140625" style="85"/>
  </cols>
  <sheetData>
    <row r="1" spans="1:5" ht="18.95" customHeight="1" x14ac:dyDescent="0.2">
      <c r="A1" s="167" t="str">
        <f>ESF!A1</f>
        <v>Patronato del Parque Zoológico de León</v>
      </c>
      <c r="B1" s="167"/>
      <c r="C1" s="167"/>
      <c r="D1" s="83" t="s">
        <v>277</v>
      </c>
      <c r="E1" s="84">
        <f>ESF!H1</f>
        <v>2018</v>
      </c>
    </row>
    <row r="2" spans="1:5" ht="18.95" customHeight="1" x14ac:dyDescent="0.2">
      <c r="A2" s="167" t="s">
        <v>580</v>
      </c>
      <c r="B2" s="167"/>
      <c r="C2" s="167"/>
      <c r="D2" s="83" t="s">
        <v>278</v>
      </c>
      <c r="E2" s="84" t="str">
        <f>ESF!H2</f>
        <v>Trimestral</v>
      </c>
    </row>
    <row r="3" spans="1:5" ht="18.95" customHeight="1" x14ac:dyDescent="0.2">
      <c r="A3" s="167" t="str">
        <f>ESF!A3</f>
        <v>Del 01 de Enero Al 31 de Diciembre 2020</v>
      </c>
      <c r="B3" s="167"/>
      <c r="C3" s="167"/>
      <c r="D3" s="83" t="s">
        <v>280</v>
      </c>
      <c r="E3" s="84">
        <f>ESF!H3</f>
        <v>1</v>
      </c>
    </row>
    <row r="5" spans="1:5" x14ac:dyDescent="0.2">
      <c r="A5" s="86" t="s">
        <v>281</v>
      </c>
      <c r="B5" s="87"/>
      <c r="C5" s="87"/>
      <c r="D5" s="87"/>
      <c r="E5" s="87"/>
    </row>
    <row r="6" spans="1:5" x14ac:dyDescent="0.2">
      <c r="A6" s="87" t="s">
        <v>253</v>
      </c>
      <c r="B6" s="87"/>
      <c r="C6" s="87"/>
      <c r="D6" s="87"/>
      <c r="E6" s="87"/>
    </row>
    <row r="7" spans="1:5" x14ac:dyDescent="0.2">
      <c r="A7" s="88" t="s">
        <v>222</v>
      </c>
      <c r="B7" s="88" t="s">
        <v>218</v>
      </c>
      <c r="C7" s="88" t="s">
        <v>219</v>
      </c>
      <c r="D7" s="88" t="s">
        <v>221</v>
      </c>
      <c r="E7" s="88" t="s">
        <v>223</v>
      </c>
    </row>
    <row r="8" spans="1:5" x14ac:dyDescent="0.2">
      <c r="A8" s="89">
        <v>3110</v>
      </c>
      <c r="B8" s="85" t="s">
        <v>442</v>
      </c>
      <c r="C8" s="117">
        <v>11429029.390000001</v>
      </c>
    </row>
    <row r="9" spans="1:5" x14ac:dyDescent="0.2">
      <c r="A9" s="89">
        <v>3120</v>
      </c>
      <c r="B9" s="85" t="s">
        <v>581</v>
      </c>
      <c r="C9" s="117">
        <v>0</v>
      </c>
    </row>
    <row r="10" spans="1:5" x14ac:dyDescent="0.2">
      <c r="A10" s="89">
        <v>3130</v>
      </c>
      <c r="B10" s="85" t="s">
        <v>582</v>
      </c>
      <c r="C10" s="117">
        <v>24677964.690000001</v>
      </c>
    </row>
    <row r="12" spans="1:5" x14ac:dyDescent="0.2">
      <c r="A12" s="87" t="s">
        <v>255</v>
      </c>
      <c r="B12" s="87"/>
      <c r="C12" s="87"/>
      <c r="D12" s="87"/>
      <c r="E12" s="87"/>
    </row>
    <row r="13" spans="1:5" x14ac:dyDescent="0.2">
      <c r="A13" s="88" t="s">
        <v>222</v>
      </c>
      <c r="B13" s="88" t="s">
        <v>218</v>
      </c>
      <c r="C13" s="88" t="s">
        <v>219</v>
      </c>
      <c r="D13" s="88" t="s">
        <v>583</v>
      </c>
      <c r="E13" s="88"/>
    </row>
    <row r="14" spans="1:5" x14ac:dyDescent="0.2">
      <c r="A14" s="89">
        <v>3210</v>
      </c>
      <c r="B14" s="85" t="s">
        <v>584</v>
      </c>
      <c r="C14" s="117">
        <v>0</v>
      </c>
    </row>
    <row r="15" spans="1:5" x14ac:dyDescent="0.2">
      <c r="A15" s="89">
        <v>3220</v>
      </c>
      <c r="B15" s="85" t="s">
        <v>585</v>
      </c>
      <c r="C15" s="117">
        <v>75979715.75</v>
      </c>
    </row>
    <row r="16" spans="1:5" x14ac:dyDescent="0.2">
      <c r="A16" s="89">
        <v>3230</v>
      </c>
      <c r="B16" s="85" t="s">
        <v>586</v>
      </c>
      <c r="C16" s="117">
        <v>0</v>
      </c>
    </row>
    <row r="17" spans="1:3" x14ac:dyDescent="0.2">
      <c r="A17" s="89">
        <v>3231</v>
      </c>
      <c r="B17" s="85" t="s">
        <v>587</v>
      </c>
      <c r="C17" s="117">
        <v>0</v>
      </c>
    </row>
    <row r="18" spans="1:3" x14ac:dyDescent="0.2">
      <c r="A18" s="89">
        <v>3232</v>
      </c>
      <c r="B18" s="85" t="s">
        <v>588</v>
      </c>
      <c r="C18" s="117">
        <v>0</v>
      </c>
    </row>
    <row r="19" spans="1:3" x14ac:dyDescent="0.2">
      <c r="A19" s="89">
        <v>3233</v>
      </c>
      <c r="B19" s="85" t="s">
        <v>589</v>
      </c>
      <c r="C19" s="117">
        <v>0</v>
      </c>
    </row>
    <row r="20" spans="1:3" x14ac:dyDescent="0.2">
      <c r="A20" s="89">
        <v>3239</v>
      </c>
      <c r="B20" s="85" t="s">
        <v>590</v>
      </c>
      <c r="C20" s="117">
        <v>0</v>
      </c>
    </row>
    <row r="21" spans="1:3" x14ac:dyDescent="0.2">
      <c r="A21" s="89">
        <v>3240</v>
      </c>
      <c r="B21" s="85" t="s">
        <v>591</v>
      </c>
      <c r="C21" s="117">
        <v>0</v>
      </c>
    </row>
    <row r="22" spans="1:3" x14ac:dyDescent="0.2">
      <c r="A22" s="89">
        <v>3241</v>
      </c>
      <c r="B22" s="85" t="s">
        <v>592</v>
      </c>
      <c r="C22" s="117">
        <v>0</v>
      </c>
    </row>
    <row r="23" spans="1:3" x14ac:dyDescent="0.2">
      <c r="A23" s="89">
        <v>3242</v>
      </c>
      <c r="B23" s="85" t="s">
        <v>593</v>
      </c>
      <c r="C23" s="117">
        <v>0</v>
      </c>
    </row>
    <row r="24" spans="1:3" x14ac:dyDescent="0.2">
      <c r="A24" s="89">
        <v>3243</v>
      </c>
      <c r="B24" s="85" t="s">
        <v>594</v>
      </c>
      <c r="C24" s="117">
        <v>0</v>
      </c>
    </row>
    <row r="25" spans="1:3" x14ac:dyDescent="0.2">
      <c r="A25" s="89">
        <v>3250</v>
      </c>
      <c r="B25" s="85" t="s">
        <v>595</v>
      </c>
      <c r="C25" s="117">
        <v>0</v>
      </c>
    </row>
    <row r="26" spans="1:3" x14ac:dyDescent="0.2">
      <c r="A26" s="89">
        <v>3251</v>
      </c>
      <c r="B26" s="85" t="s">
        <v>596</v>
      </c>
      <c r="C26" s="117">
        <v>0</v>
      </c>
    </row>
    <row r="27" spans="1:3" x14ac:dyDescent="0.2">
      <c r="A27" s="89">
        <v>3252</v>
      </c>
      <c r="B27" s="85" t="s">
        <v>597</v>
      </c>
      <c r="C27" s="117">
        <v>1528146.49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>
      <selection activeCell="B2" sqref="B2"/>
    </sheetView>
  </sheetViews>
  <sheetFormatPr baseColWidth="10" defaultRowHeight="11.25" x14ac:dyDescent="0.2"/>
  <cols>
    <col min="1" max="1" width="11.42578125" style="34"/>
    <col min="2" max="2" width="124.28515625" style="3" customWidth="1"/>
    <col min="3" max="16384" width="11.42578125" style="3"/>
  </cols>
  <sheetData>
    <row r="2" spans="1:2" ht="15" customHeight="1" x14ac:dyDescent="0.2">
      <c r="A2" s="56" t="s">
        <v>271</v>
      </c>
      <c r="B2" s="53" t="s">
        <v>92</v>
      </c>
    </row>
    <row r="3" spans="1:2" x14ac:dyDescent="0.2">
      <c r="B3" s="33"/>
    </row>
    <row r="4" spans="1:2" ht="15" customHeight="1" x14ac:dyDescent="0.2">
      <c r="A4" s="64" t="s">
        <v>27</v>
      </c>
      <c r="B4" s="57" t="s">
        <v>125</v>
      </c>
    </row>
    <row r="5" spans="1:2" ht="15" customHeight="1" x14ac:dyDescent="0.2">
      <c r="A5" s="64" t="s">
        <v>29</v>
      </c>
      <c r="B5" s="57" t="s">
        <v>93</v>
      </c>
    </row>
    <row r="6" spans="1:2" ht="15" customHeight="1" x14ac:dyDescent="0.2">
      <c r="B6" s="57" t="s">
        <v>254</v>
      </c>
    </row>
    <row r="7" spans="1:2" ht="15" customHeight="1" x14ac:dyDescent="0.2">
      <c r="B7" s="57" t="s">
        <v>117</v>
      </c>
    </row>
    <row r="8" spans="1:2" ht="15" customHeight="1" x14ac:dyDescent="0.2">
      <c r="B8" s="58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workbookViewId="0">
      <selection activeCell="H58" sqref="H58"/>
    </sheetView>
  </sheetViews>
  <sheetFormatPr baseColWidth="10" defaultColWidth="9.140625" defaultRowHeight="11.25" x14ac:dyDescent="0.2"/>
  <cols>
    <col min="1" max="1" width="10" style="85" customWidth="1"/>
    <col min="2" max="2" width="63.42578125" style="85" bestFit="1" customWidth="1"/>
    <col min="3" max="3" width="15.28515625" style="85" bestFit="1" customWidth="1"/>
    <col min="4" max="4" width="16.42578125" style="85" bestFit="1" customWidth="1"/>
    <col min="5" max="5" width="19.140625" style="85" customWidth="1"/>
    <col min="6" max="16384" width="9.140625" style="85"/>
  </cols>
  <sheetData>
    <row r="1" spans="1:5" s="90" customFormat="1" ht="18.95" customHeight="1" x14ac:dyDescent="0.25">
      <c r="A1" s="167" t="str">
        <f>ESF!A1</f>
        <v>Patronato del Parque Zoológico de León</v>
      </c>
      <c r="B1" s="167"/>
      <c r="C1" s="167"/>
      <c r="D1" s="83" t="s">
        <v>277</v>
      </c>
      <c r="E1" s="84">
        <f>ESF!H1</f>
        <v>2018</v>
      </c>
    </row>
    <row r="2" spans="1:5" s="90" customFormat="1" ht="18.95" customHeight="1" x14ac:dyDescent="0.25">
      <c r="A2" s="167" t="s">
        <v>598</v>
      </c>
      <c r="B2" s="167"/>
      <c r="C2" s="167"/>
      <c r="D2" s="83" t="s">
        <v>278</v>
      </c>
      <c r="E2" s="84" t="str">
        <f>ESF!H2</f>
        <v>Trimestral</v>
      </c>
    </row>
    <row r="3" spans="1:5" s="90" customFormat="1" ht="18.95" customHeight="1" x14ac:dyDescent="0.25">
      <c r="A3" s="167" t="str">
        <f>ESF!A3</f>
        <v>Del 01 de Enero Al 31 de Diciembre 2020</v>
      </c>
      <c r="B3" s="167"/>
      <c r="C3" s="167"/>
      <c r="D3" s="83" t="s">
        <v>280</v>
      </c>
      <c r="E3" s="84">
        <f>ESF!H3</f>
        <v>1</v>
      </c>
    </row>
    <row r="4" spans="1:5" x14ac:dyDescent="0.2">
      <c r="A4" s="86" t="s">
        <v>281</v>
      </c>
      <c r="B4" s="87"/>
      <c r="C4" s="87"/>
      <c r="D4" s="87"/>
      <c r="E4" s="87"/>
    </row>
    <row r="6" spans="1:5" x14ac:dyDescent="0.2">
      <c r="A6" s="87" t="s">
        <v>256</v>
      </c>
      <c r="B6" s="87"/>
      <c r="C6" s="87"/>
      <c r="D6" s="87"/>
      <c r="E6" s="87"/>
    </row>
    <row r="7" spans="1:5" x14ac:dyDescent="0.2">
      <c r="A7" s="88" t="s">
        <v>222</v>
      </c>
      <c r="B7" s="88" t="s">
        <v>218</v>
      </c>
      <c r="C7" s="88" t="s">
        <v>258</v>
      </c>
      <c r="D7" s="88" t="s">
        <v>259</v>
      </c>
      <c r="E7" s="88"/>
    </row>
    <row r="8" spans="1:5" x14ac:dyDescent="0.2">
      <c r="A8" s="89">
        <v>1111</v>
      </c>
      <c r="B8" s="85" t="s">
        <v>599</v>
      </c>
      <c r="C8" s="117">
        <v>79999.66</v>
      </c>
      <c r="D8" s="117">
        <v>54999.66</v>
      </c>
    </row>
    <row r="9" spans="1:5" x14ac:dyDescent="0.2">
      <c r="A9" s="89">
        <v>1112</v>
      </c>
      <c r="B9" s="85" t="s">
        <v>600</v>
      </c>
      <c r="C9" s="117">
        <v>463536.92</v>
      </c>
      <c r="D9" s="117">
        <v>1265833.43</v>
      </c>
    </row>
    <row r="10" spans="1:5" x14ac:dyDescent="0.2">
      <c r="A10" s="89">
        <v>1113</v>
      </c>
      <c r="B10" s="85" t="s">
        <v>601</v>
      </c>
      <c r="C10" s="117">
        <v>0</v>
      </c>
      <c r="D10" s="117">
        <v>0</v>
      </c>
    </row>
    <row r="11" spans="1:5" x14ac:dyDescent="0.2">
      <c r="A11" s="89">
        <v>1114</v>
      </c>
      <c r="B11" s="85" t="s">
        <v>282</v>
      </c>
      <c r="C11" s="117">
        <v>2856464.7</v>
      </c>
      <c r="D11" s="117">
        <v>0</v>
      </c>
    </row>
    <row r="12" spans="1:5" x14ac:dyDescent="0.2">
      <c r="A12" s="89">
        <v>1115</v>
      </c>
      <c r="B12" s="85" t="s">
        <v>283</v>
      </c>
      <c r="C12" s="117">
        <v>0</v>
      </c>
      <c r="D12" s="117">
        <v>0</v>
      </c>
    </row>
    <row r="13" spans="1:5" x14ac:dyDescent="0.2">
      <c r="A13" s="89">
        <v>1116</v>
      </c>
      <c r="B13" s="85" t="s">
        <v>602</v>
      </c>
      <c r="C13" s="117">
        <v>0</v>
      </c>
      <c r="D13" s="117">
        <v>0</v>
      </c>
    </row>
    <row r="14" spans="1:5" x14ac:dyDescent="0.2">
      <c r="A14" s="89">
        <v>1119</v>
      </c>
      <c r="B14" s="85" t="s">
        <v>603</v>
      </c>
      <c r="C14" s="117">
        <v>0</v>
      </c>
      <c r="D14" s="117">
        <v>0</v>
      </c>
    </row>
    <row r="15" spans="1:5" x14ac:dyDescent="0.2">
      <c r="A15" s="89">
        <v>1110</v>
      </c>
      <c r="B15" s="85" t="s">
        <v>604</v>
      </c>
      <c r="C15" s="117">
        <f>SUM(C8:C14)</f>
        <v>3400001.2800000003</v>
      </c>
      <c r="D15" s="117">
        <f>SUM(D8:D14)</f>
        <v>1320833.0899999999</v>
      </c>
    </row>
    <row r="18" spans="1:5" x14ac:dyDescent="0.2">
      <c r="A18" s="87" t="s">
        <v>257</v>
      </c>
      <c r="B18" s="87"/>
      <c r="C18" s="87"/>
      <c r="D18" s="87"/>
      <c r="E18" s="87"/>
    </row>
    <row r="19" spans="1:5" x14ac:dyDescent="0.2">
      <c r="A19" s="88" t="s">
        <v>222</v>
      </c>
      <c r="B19" s="88" t="s">
        <v>218</v>
      </c>
      <c r="C19" s="88" t="s">
        <v>219</v>
      </c>
      <c r="D19" s="88" t="s">
        <v>605</v>
      </c>
      <c r="E19" s="88" t="s">
        <v>260</v>
      </c>
    </row>
    <row r="20" spans="1:5" x14ac:dyDescent="0.2">
      <c r="A20" s="89">
        <v>1230</v>
      </c>
      <c r="B20" s="85" t="s">
        <v>315</v>
      </c>
      <c r="C20" s="129">
        <f>+C23+C25+C26</f>
        <v>86491576.459999993</v>
      </c>
      <c r="D20" s="89" t="s">
        <v>616</v>
      </c>
    </row>
    <row r="21" spans="1:5" x14ac:dyDescent="0.2">
      <c r="A21" s="89">
        <v>1231</v>
      </c>
      <c r="B21" s="85" t="s">
        <v>316</v>
      </c>
      <c r="C21" s="129">
        <v>0</v>
      </c>
      <c r="D21" s="89" t="s">
        <v>616</v>
      </c>
    </row>
    <row r="22" spans="1:5" x14ac:dyDescent="0.2">
      <c r="A22" s="89">
        <v>1232</v>
      </c>
      <c r="B22" s="85" t="s">
        <v>317</v>
      </c>
      <c r="C22" s="129">
        <v>0</v>
      </c>
      <c r="D22" s="89" t="s">
        <v>616</v>
      </c>
    </row>
    <row r="23" spans="1:5" x14ac:dyDescent="0.2">
      <c r="A23" s="89">
        <v>1233</v>
      </c>
      <c r="B23" s="85" t="s">
        <v>318</v>
      </c>
      <c r="C23" s="129">
        <v>85905798.870000005</v>
      </c>
      <c r="D23" s="89" t="s">
        <v>616</v>
      </c>
    </row>
    <row r="24" spans="1:5" x14ac:dyDescent="0.2">
      <c r="A24" s="89">
        <v>1234</v>
      </c>
      <c r="B24" s="85" t="s">
        <v>319</v>
      </c>
      <c r="C24" s="129">
        <v>0</v>
      </c>
      <c r="D24" s="89" t="s">
        <v>616</v>
      </c>
    </row>
    <row r="25" spans="1:5" x14ac:dyDescent="0.2">
      <c r="A25" s="89">
        <v>1235</v>
      </c>
      <c r="B25" s="85" t="s">
        <v>320</v>
      </c>
      <c r="C25" s="129">
        <v>68432.100000000006</v>
      </c>
      <c r="D25" s="89" t="s">
        <v>616</v>
      </c>
    </row>
    <row r="26" spans="1:5" x14ac:dyDescent="0.2">
      <c r="A26" s="89">
        <v>1236</v>
      </c>
      <c r="B26" s="85" t="s">
        <v>321</v>
      </c>
      <c r="C26" s="129">
        <v>517345.49</v>
      </c>
      <c r="D26" s="89" t="s">
        <v>616</v>
      </c>
    </row>
    <row r="27" spans="1:5" x14ac:dyDescent="0.2">
      <c r="A27" s="89">
        <v>1239</v>
      </c>
      <c r="B27" s="85" t="s">
        <v>322</v>
      </c>
      <c r="C27" s="129">
        <v>0</v>
      </c>
      <c r="D27" s="89" t="s">
        <v>616</v>
      </c>
    </row>
    <row r="28" spans="1:5" x14ac:dyDescent="0.2">
      <c r="A28" s="89">
        <v>1240</v>
      </c>
      <c r="B28" s="85" t="s">
        <v>323</v>
      </c>
      <c r="C28" s="129">
        <v>32497613.059999999</v>
      </c>
      <c r="D28" s="89" t="s">
        <v>616</v>
      </c>
    </row>
    <row r="29" spans="1:5" x14ac:dyDescent="0.2">
      <c r="A29" s="89">
        <v>1241</v>
      </c>
      <c r="B29" s="85" t="s">
        <v>324</v>
      </c>
      <c r="C29" s="129">
        <v>1761710.5</v>
      </c>
      <c r="D29" s="89" t="s">
        <v>616</v>
      </c>
    </row>
    <row r="30" spans="1:5" x14ac:dyDescent="0.2">
      <c r="A30" s="89">
        <v>1242</v>
      </c>
      <c r="B30" s="85" t="s">
        <v>325</v>
      </c>
      <c r="C30" s="129">
        <v>345469.04</v>
      </c>
      <c r="D30" s="89" t="s">
        <v>616</v>
      </c>
    </row>
    <row r="31" spans="1:5" x14ac:dyDescent="0.2">
      <c r="A31" s="89">
        <v>1243</v>
      </c>
      <c r="B31" s="85" t="s">
        <v>326</v>
      </c>
      <c r="C31" s="129">
        <v>467142.94</v>
      </c>
      <c r="D31" s="89" t="s">
        <v>616</v>
      </c>
    </row>
    <row r="32" spans="1:5" x14ac:dyDescent="0.2">
      <c r="A32" s="89">
        <v>1244</v>
      </c>
      <c r="B32" s="85" t="s">
        <v>327</v>
      </c>
      <c r="C32" s="129">
        <v>8558790.5700000003</v>
      </c>
      <c r="D32" s="89" t="s">
        <v>616</v>
      </c>
    </row>
    <row r="33" spans="1:5" x14ac:dyDescent="0.2">
      <c r="A33" s="89">
        <v>1245</v>
      </c>
      <c r="B33" s="85" t="s">
        <v>328</v>
      </c>
      <c r="C33" s="129">
        <v>0</v>
      </c>
      <c r="D33" s="89" t="s">
        <v>616</v>
      </c>
    </row>
    <row r="34" spans="1:5" x14ac:dyDescent="0.2">
      <c r="A34" s="89">
        <v>1246</v>
      </c>
      <c r="B34" s="85" t="s">
        <v>329</v>
      </c>
      <c r="C34" s="129">
        <v>3061405.55</v>
      </c>
      <c r="D34" s="89" t="s">
        <v>616</v>
      </c>
    </row>
    <row r="35" spans="1:5" x14ac:dyDescent="0.2">
      <c r="A35" s="89">
        <v>1247</v>
      </c>
      <c r="B35" s="85" t="s">
        <v>330</v>
      </c>
      <c r="C35" s="129">
        <v>0</v>
      </c>
      <c r="D35" s="89" t="s">
        <v>616</v>
      </c>
    </row>
    <row r="36" spans="1:5" x14ac:dyDescent="0.2">
      <c r="A36" s="89">
        <v>1248</v>
      </c>
      <c r="B36" s="85" t="s">
        <v>331</v>
      </c>
      <c r="C36" s="129">
        <v>18303094.460000001</v>
      </c>
      <c r="D36" s="89" t="s">
        <v>616</v>
      </c>
    </row>
    <row r="37" spans="1:5" x14ac:dyDescent="0.2">
      <c r="A37" s="89">
        <v>1250</v>
      </c>
      <c r="B37" s="85" t="s">
        <v>333</v>
      </c>
      <c r="C37" s="129">
        <v>0</v>
      </c>
      <c r="D37" s="89" t="s">
        <v>616</v>
      </c>
    </row>
    <row r="38" spans="1:5" x14ac:dyDescent="0.2">
      <c r="A38" s="89">
        <v>1251</v>
      </c>
      <c r="B38" s="85" t="s">
        <v>334</v>
      </c>
      <c r="C38" s="129">
        <v>0</v>
      </c>
      <c r="D38" s="89" t="s">
        <v>616</v>
      </c>
    </row>
    <row r="39" spans="1:5" x14ac:dyDescent="0.2">
      <c r="A39" s="89">
        <v>1252</v>
      </c>
      <c r="B39" s="85" t="s">
        <v>335</v>
      </c>
      <c r="C39" s="129">
        <v>0</v>
      </c>
      <c r="D39" s="89" t="s">
        <v>616</v>
      </c>
    </row>
    <row r="40" spans="1:5" x14ac:dyDescent="0.2">
      <c r="A40" s="89">
        <v>1253</v>
      </c>
      <c r="B40" s="85" t="s">
        <v>336</v>
      </c>
      <c r="C40" s="129">
        <v>0</v>
      </c>
      <c r="D40" s="89" t="s">
        <v>616</v>
      </c>
    </row>
    <row r="41" spans="1:5" x14ac:dyDescent="0.2">
      <c r="A41" s="89">
        <v>1254</v>
      </c>
      <c r="B41" s="85" t="s">
        <v>337</v>
      </c>
      <c r="C41" s="129">
        <v>0</v>
      </c>
      <c r="D41" s="89" t="s">
        <v>616</v>
      </c>
    </row>
    <row r="42" spans="1:5" x14ac:dyDescent="0.2">
      <c r="A42" s="89">
        <v>1259</v>
      </c>
      <c r="B42" s="85" t="s">
        <v>338</v>
      </c>
      <c r="C42" s="129">
        <v>0</v>
      </c>
      <c r="D42" s="89" t="s">
        <v>616</v>
      </c>
    </row>
    <row r="44" spans="1:5" x14ac:dyDescent="0.2">
      <c r="A44" s="87" t="s">
        <v>265</v>
      </c>
      <c r="B44" s="87"/>
      <c r="C44" s="87"/>
      <c r="D44" s="87"/>
      <c r="E44" s="87"/>
    </row>
    <row r="45" spans="1:5" x14ac:dyDescent="0.2">
      <c r="A45" s="88" t="s">
        <v>222</v>
      </c>
      <c r="B45" s="88" t="s">
        <v>218</v>
      </c>
      <c r="C45" s="88" t="s">
        <v>258</v>
      </c>
      <c r="D45" s="88" t="s">
        <v>259</v>
      </c>
      <c r="E45" s="88"/>
    </row>
    <row r="46" spans="1:5" x14ac:dyDescent="0.2">
      <c r="A46" s="89">
        <v>5500</v>
      </c>
      <c r="B46" s="85" t="s">
        <v>551</v>
      </c>
      <c r="C46" s="129">
        <f>+C47+C56+C59+C65+C67+C69</f>
        <v>9066442.3300000001</v>
      </c>
      <c r="D46" s="129">
        <f>+D47+D56+D59+D65+D67+D69</f>
        <v>7186953.5800000001</v>
      </c>
      <c r="E46" s="129">
        <f t="shared" ref="E46:E80" si="0">C46-D46</f>
        <v>1879488.75</v>
      </c>
    </row>
    <row r="47" spans="1:5" x14ac:dyDescent="0.2">
      <c r="A47" s="89">
        <v>5510</v>
      </c>
      <c r="B47" s="85" t="s">
        <v>552</v>
      </c>
      <c r="C47" s="129">
        <f>+C48+C49+C50+C51+C52+C53+C54+C55</f>
        <v>9066442.3300000001</v>
      </c>
      <c r="D47" s="129">
        <f>+D48+D49+D50+D51+D52+D53+D54+D55</f>
        <v>7186953.5800000001</v>
      </c>
      <c r="E47" s="129">
        <f t="shared" si="0"/>
        <v>1879488.75</v>
      </c>
    </row>
    <row r="48" spans="1:5" x14ac:dyDescent="0.2">
      <c r="A48" s="89">
        <v>5511</v>
      </c>
      <c r="B48" s="85" t="s">
        <v>553</v>
      </c>
      <c r="C48" s="129">
        <v>0</v>
      </c>
      <c r="D48" s="129">
        <v>0</v>
      </c>
      <c r="E48" s="129">
        <f t="shared" si="0"/>
        <v>0</v>
      </c>
    </row>
    <row r="49" spans="1:5" x14ac:dyDescent="0.2">
      <c r="A49" s="89">
        <v>5512</v>
      </c>
      <c r="B49" s="85" t="s">
        <v>554</v>
      </c>
      <c r="C49" s="129">
        <v>0</v>
      </c>
      <c r="D49" s="129">
        <v>0</v>
      </c>
      <c r="E49" s="129">
        <f t="shared" si="0"/>
        <v>0</v>
      </c>
    </row>
    <row r="50" spans="1:5" x14ac:dyDescent="0.2">
      <c r="A50" s="89">
        <v>5513</v>
      </c>
      <c r="B50" s="85" t="s">
        <v>555</v>
      </c>
      <c r="C50" s="129">
        <v>0</v>
      </c>
      <c r="D50" s="129">
        <v>0</v>
      </c>
      <c r="E50" s="129">
        <f t="shared" si="0"/>
        <v>0</v>
      </c>
    </row>
    <row r="51" spans="1:5" x14ac:dyDescent="0.2">
      <c r="A51" s="89">
        <v>5514</v>
      </c>
      <c r="B51" s="85" t="s">
        <v>556</v>
      </c>
      <c r="C51" s="129">
        <v>0</v>
      </c>
      <c r="D51" s="129">
        <v>0</v>
      </c>
      <c r="E51" s="129">
        <f t="shared" si="0"/>
        <v>0</v>
      </c>
    </row>
    <row r="52" spans="1:5" x14ac:dyDescent="0.2">
      <c r="A52" s="89">
        <v>5515</v>
      </c>
      <c r="B52" s="85" t="s">
        <v>557</v>
      </c>
      <c r="C52" s="129">
        <v>9066442.3300000001</v>
      </c>
      <c r="D52" s="129">
        <v>7186953.5800000001</v>
      </c>
      <c r="E52" s="129">
        <f t="shared" si="0"/>
        <v>1879488.75</v>
      </c>
    </row>
    <row r="53" spans="1:5" x14ac:dyDescent="0.2">
      <c r="A53" s="89">
        <v>5516</v>
      </c>
      <c r="B53" s="85" t="s">
        <v>558</v>
      </c>
      <c r="C53" s="129">
        <v>0</v>
      </c>
      <c r="D53" s="129">
        <v>0</v>
      </c>
      <c r="E53" s="129">
        <f t="shared" si="0"/>
        <v>0</v>
      </c>
    </row>
    <row r="54" spans="1:5" x14ac:dyDescent="0.2">
      <c r="A54" s="89">
        <v>5517</v>
      </c>
      <c r="B54" s="85" t="s">
        <v>559</v>
      </c>
      <c r="C54" s="129">
        <v>0</v>
      </c>
      <c r="D54" s="129">
        <v>0</v>
      </c>
      <c r="E54" s="129">
        <f t="shared" si="0"/>
        <v>0</v>
      </c>
    </row>
    <row r="55" spans="1:5" x14ac:dyDescent="0.2">
      <c r="A55" s="89">
        <v>5518</v>
      </c>
      <c r="B55" s="85" t="s">
        <v>132</v>
      </c>
      <c r="C55" s="129">
        <v>0</v>
      </c>
      <c r="D55" s="129">
        <v>0</v>
      </c>
      <c r="E55" s="129">
        <f t="shared" si="0"/>
        <v>0</v>
      </c>
    </row>
    <row r="56" spans="1:5" x14ac:dyDescent="0.2">
      <c r="A56" s="89">
        <v>5520</v>
      </c>
      <c r="B56" s="85" t="s">
        <v>131</v>
      </c>
      <c r="C56" s="129">
        <v>0</v>
      </c>
      <c r="D56" s="129">
        <v>0</v>
      </c>
      <c r="E56" s="129">
        <f t="shared" si="0"/>
        <v>0</v>
      </c>
    </row>
    <row r="57" spans="1:5" x14ac:dyDescent="0.2">
      <c r="A57" s="89">
        <v>5521</v>
      </c>
      <c r="B57" s="85" t="s">
        <v>560</v>
      </c>
      <c r="C57" s="129">
        <v>0</v>
      </c>
      <c r="D57" s="129">
        <v>0</v>
      </c>
      <c r="E57" s="129">
        <f t="shared" si="0"/>
        <v>0</v>
      </c>
    </row>
    <row r="58" spans="1:5" x14ac:dyDescent="0.2">
      <c r="A58" s="89">
        <v>5522</v>
      </c>
      <c r="B58" s="85" t="s">
        <v>561</v>
      </c>
      <c r="C58" s="129">
        <v>0</v>
      </c>
      <c r="D58" s="129">
        <v>0</v>
      </c>
      <c r="E58" s="129">
        <f t="shared" si="0"/>
        <v>0</v>
      </c>
    </row>
    <row r="59" spans="1:5" x14ac:dyDescent="0.2">
      <c r="A59" s="89">
        <v>5530</v>
      </c>
      <c r="B59" s="85" t="s">
        <v>562</v>
      </c>
      <c r="C59" s="129">
        <v>0</v>
      </c>
      <c r="D59" s="129">
        <v>0</v>
      </c>
      <c r="E59" s="129">
        <f t="shared" si="0"/>
        <v>0</v>
      </c>
    </row>
    <row r="60" spans="1:5" x14ac:dyDescent="0.2">
      <c r="A60" s="89">
        <v>5531</v>
      </c>
      <c r="B60" s="85" t="s">
        <v>563</v>
      </c>
      <c r="C60" s="129">
        <v>0</v>
      </c>
      <c r="D60" s="129">
        <v>0</v>
      </c>
      <c r="E60" s="129">
        <f t="shared" si="0"/>
        <v>0</v>
      </c>
    </row>
    <row r="61" spans="1:5" x14ac:dyDescent="0.2">
      <c r="A61" s="89">
        <v>5532</v>
      </c>
      <c r="B61" s="85" t="s">
        <v>564</v>
      </c>
      <c r="C61" s="129">
        <v>0</v>
      </c>
      <c r="D61" s="129">
        <v>0</v>
      </c>
      <c r="E61" s="129">
        <f t="shared" si="0"/>
        <v>0</v>
      </c>
    </row>
    <row r="62" spans="1:5" x14ac:dyDescent="0.2">
      <c r="A62" s="89">
        <v>5533</v>
      </c>
      <c r="B62" s="85" t="s">
        <v>565</v>
      </c>
      <c r="C62" s="129">
        <v>0</v>
      </c>
      <c r="D62" s="129">
        <v>0</v>
      </c>
      <c r="E62" s="129">
        <f t="shared" si="0"/>
        <v>0</v>
      </c>
    </row>
    <row r="63" spans="1:5" x14ac:dyDescent="0.2">
      <c r="A63" s="89">
        <v>5534</v>
      </c>
      <c r="B63" s="85" t="s">
        <v>566</v>
      </c>
      <c r="C63" s="129">
        <v>0</v>
      </c>
      <c r="D63" s="129">
        <v>0</v>
      </c>
      <c r="E63" s="129">
        <f t="shared" si="0"/>
        <v>0</v>
      </c>
    </row>
    <row r="64" spans="1:5" x14ac:dyDescent="0.2">
      <c r="A64" s="89">
        <v>5535</v>
      </c>
      <c r="B64" s="85" t="s">
        <v>567</v>
      </c>
      <c r="C64" s="129">
        <v>0</v>
      </c>
      <c r="D64" s="129">
        <v>0</v>
      </c>
      <c r="E64" s="129">
        <f t="shared" si="0"/>
        <v>0</v>
      </c>
    </row>
    <row r="65" spans="1:5" x14ac:dyDescent="0.2">
      <c r="A65" s="89">
        <v>5540</v>
      </c>
      <c r="B65" s="85" t="s">
        <v>568</v>
      </c>
      <c r="C65" s="129">
        <v>0</v>
      </c>
      <c r="D65" s="129">
        <v>0</v>
      </c>
      <c r="E65" s="129">
        <f t="shared" si="0"/>
        <v>0</v>
      </c>
    </row>
    <row r="66" spans="1:5" x14ac:dyDescent="0.2">
      <c r="A66" s="89">
        <v>5541</v>
      </c>
      <c r="B66" s="85" t="s">
        <v>568</v>
      </c>
      <c r="C66" s="129">
        <v>0</v>
      </c>
      <c r="D66" s="129">
        <v>0</v>
      </c>
      <c r="E66" s="129">
        <f t="shared" si="0"/>
        <v>0</v>
      </c>
    </row>
    <row r="67" spans="1:5" x14ac:dyDescent="0.2">
      <c r="A67" s="89">
        <v>5550</v>
      </c>
      <c r="B67" s="85" t="s">
        <v>569</v>
      </c>
      <c r="C67" s="129">
        <v>0</v>
      </c>
      <c r="D67" s="129">
        <v>0</v>
      </c>
      <c r="E67" s="129">
        <f t="shared" si="0"/>
        <v>0</v>
      </c>
    </row>
    <row r="68" spans="1:5" x14ac:dyDescent="0.2">
      <c r="A68" s="89">
        <v>5551</v>
      </c>
      <c r="B68" s="85" t="s">
        <v>569</v>
      </c>
      <c r="C68" s="129">
        <v>0</v>
      </c>
      <c r="D68" s="129">
        <v>0</v>
      </c>
      <c r="E68" s="129">
        <f t="shared" si="0"/>
        <v>0</v>
      </c>
    </row>
    <row r="69" spans="1:5" x14ac:dyDescent="0.2">
      <c r="A69" s="89">
        <v>5590</v>
      </c>
      <c r="B69" s="85" t="s">
        <v>570</v>
      </c>
      <c r="C69" s="129">
        <v>0</v>
      </c>
      <c r="D69" s="129">
        <v>0</v>
      </c>
      <c r="E69" s="129">
        <f t="shared" si="0"/>
        <v>0</v>
      </c>
    </row>
    <row r="70" spans="1:5" x14ac:dyDescent="0.2">
      <c r="A70" s="89">
        <v>5591</v>
      </c>
      <c r="B70" s="85" t="s">
        <v>571</v>
      </c>
      <c r="C70" s="129">
        <v>0</v>
      </c>
      <c r="D70" s="129">
        <v>0</v>
      </c>
      <c r="E70" s="129">
        <f t="shared" si="0"/>
        <v>0</v>
      </c>
    </row>
    <row r="71" spans="1:5" x14ac:dyDescent="0.2">
      <c r="A71" s="89">
        <v>5592</v>
      </c>
      <c r="B71" s="85" t="s">
        <v>572</v>
      </c>
      <c r="C71" s="129">
        <v>0</v>
      </c>
      <c r="D71" s="129">
        <v>0</v>
      </c>
      <c r="E71" s="129">
        <f t="shared" si="0"/>
        <v>0</v>
      </c>
    </row>
    <row r="72" spans="1:5" x14ac:dyDescent="0.2">
      <c r="A72" s="89">
        <v>5593</v>
      </c>
      <c r="B72" s="85" t="s">
        <v>573</v>
      </c>
      <c r="C72" s="129">
        <v>0</v>
      </c>
      <c r="D72" s="129">
        <v>0</v>
      </c>
      <c r="E72" s="129">
        <f t="shared" si="0"/>
        <v>0</v>
      </c>
    </row>
    <row r="73" spans="1:5" x14ac:dyDescent="0.2">
      <c r="A73" s="89">
        <v>5594</v>
      </c>
      <c r="B73" s="85" t="s">
        <v>574</v>
      </c>
      <c r="C73" s="129">
        <v>0</v>
      </c>
      <c r="D73" s="129">
        <v>0</v>
      </c>
      <c r="E73" s="129">
        <f t="shared" si="0"/>
        <v>0</v>
      </c>
    </row>
    <row r="74" spans="1:5" x14ac:dyDescent="0.2">
      <c r="A74" s="89">
        <v>5595</v>
      </c>
      <c r="B74" s="85" t="s">
        <v>575</v>
      </c>
      <c r="C74" s="129">
        <v>0</v>
      </c>
      <c r="D74" s="129">
        <v>0</v>
      </c>
      <c r="E74" s="129">
        <f t="shared" si="0"/>
        <v>0</v>
      </c>
    </row>
    <row r="75" spans="1:5" x14ac:dyDescent="0.2">
      <c r="A75" s="89">
        <v>5596</v>
      </c>
      <c r="B75" s="85" t="s">
        <v>469</v>
      </c>
      <c r="C75" s="129">
        <v>0</v>
      </c>
      <c r="D75" s="129">
        <v>0</v>
      </c>
      <c r="E75" s="129">
        <f t="shared" si="0"/>
        <v>0</v>
      </c>
    </row>
    <row r="76" spans="1:5" x14ac:dyDescent="0.2">
      <c r="A76" s="89">
        <v>5597</v>
      </c>
      <c r="B76" s="85" t="s">
        <v>576</v>
      </c>
      <c r="C76" s="129">
        <v>0</v>
      </c>
      <c r="D76" s="129">
        <v>0</v>
      </c>
      <c r="E76" s="129">
        <f t="shared" si="0"/>
        <v>0</v>
      </c>
    </row>
    <row r="77" spans="1:5" x14ac:dyDescent="0.2">
      <c r="A77" s="89">
        <v>5599</v>
      </c>
      <c r="B77" s="85" t="s">
        <v>577</v>
      </c>
      <c r="C77" s="129">
        <v>0</v>
      </c>
      <c r="D77" s="129">
        <v>0</v>
      </c>
      <c r="E77" s="129">
        <f t="shared" si="0"/>
        <v>0</v>
      </c>
    </row>
    <row r="78" spans="1:5" x14ac:dyDescent="0.2">
      <c r="A78" s="89">
        <v>5600</v>
      </c>
      <c r="B78" s="85" t="s">
        <v>126</v>
      </c>
      <c r="C78" s="129">
        <v>0</v>
      </c>
      <c r="D78" s="129">
        <v>0</v>
      </c>
      <c r="E78" s="129">
        <f t="shared" si="0"/>
        <v>0</v>
      </c>
    </row>
    <row r="79" spans="1:5" x14ac:dyDescent="0.2">
      <c r="A79" s="89">
        <v>5610</v>
      </c>
      <c r="B79" s="85" t="s">
        <v>578</v>
      </c>
      <c r="C79" s="129">
        <v>0</v>
      </c>
      <c r="D79" s="129">
        <v>0</v>
      </c>
      <c r="E79" s="129">
        <f t="shared" si="0"/>
        <v>0</v>
      </c>
    </row>
    <row r="80" spans="1:5" x14ac:dyDescent="0.2">
      <c r="A80" s="89">
        <v>5611</v>
      </c>
      <c r="B80" s="85" t="s">
        <v>579</v>
      </c>
      <c r="C80" s="129">
        <v>0</v>
      </c>
      <c r="D80" s="129">
        <v>0</v>
      </c>
      <c r="E80" s="129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0866141732283472" right="0.70866141732283472" top="0.74803149606299213" bottom="0.74803149606299213" header="0.31496062992125984" footer="0.31496062992125984"/>
  <pageSetup scale="98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"/>
      <selection pane="bottomLeft" activeCell="B2" sqref="B2"/>
    </sheetView>
  </sheetViews>
  <sheetFormatPr baseColWidth="10" defaultRowHeight="11.25" x14ac:dyDescent="0.2"/>
  <cols>
    <col min="1" max="1" width="11.42578125" style="34"/>
    <col min="2" max="2" width="124.28515625" style="32" customWidth="1"/>
    <col min="3" max="16384" width="11.42578125" style="34"/>
  </cols>
  <sheetData>
    <row r="2" spans="1:2" ht="15" customHeight="1" x14ac:dyDescent="0.2">
      <c r="A2" s="56" t="s">
        <v>271</v>
      </c>
      <c r="B2" s="53" t="s">
        <v>92</v>
      </c>
    </row>
    <row r="3" spans="1:2" x14ac:dyDescent="0.2">
      <c r="B3" s="7"/>
    </row>
    <row r="4" spans="1:2" ht="14.1" customHeight="1" x14ac:dyDescent="0.2">
      <c r="A4" s="64" t="s">
        <v>31</v>
      </c>
      <c r="B4" s="57" t="s">
        <v>125</v>
      </c>
    </row>
    <row r="5" spans="1:2" ht="14.1" customHeight="1" x14ac:dyDescent="0.2">
      <c r="B5" s="57" t="s">
        <v>93</v>
      </c>
    </row>
    <row r="6" spans="1:2" ht="14.1" customHeight="1" x14ac:dyDescent="0.2">
      <c r="B6" s="57" t="s">
        <v>228</v>
      </c>
    </row>
    <row r="7" spans="1:2" ht="14.1" customHeight="1" x14ac:dyDescent="0.2">
      <c r="B7" s="57" t="s">
        <v>230</v>
      </c>
    </row>
    <row r="8" spans="1:2" ht="14.1" customHeight="1" x14ac:dyDescent="0.2">
      <c r="B8" s="57" t="s">
        <v>106</v>
      </c>
    </row>
    <row r="9" spans="1:2" x14ac:dyDescent="0.2">
      <c r="B9" s="5"/>
    </row>
    <row r="10" spans="1:2" ht="15" customHeight="1" x14ac:dyDescent="0.2">
      <c r="A10" s="64" t="s">
        <v>33</v>
      </c>
      <c r="B10" s="54" t="s">
        <v>229</v>
      </c>
    </row>
    <row r="11" spans="1:2" ht="15" customHeight="1" x14ac:dyDescent="0.2">
      <c r="B11" s="54" t="s">
        <v>119</v>
      </c>
    </row>
    <row r="12" spans="1:2" ht="15" customHeight="1" x14ac:dyDescent="0.2">
      <c r="B12" s="69" t="s">
        <v>276</v>
      </c>
    </row>
    <row r="13" spans="1:2" x14ac:dyDescent="0.2">
      <c r="B13" s="68"/>
    </row>
    <row r="14" spans="1:2" ht="15" customHeight="1" x14ac:dyDescent="0.2">
      <c r="A14" s="64" t="s">
        <v>120</v>
      </c>
      <c r="B14" s="57" t="s">
        <v>228</v>
      </c>
    </row>
    <row r="15" spans="1:2" ht="15" customHeight="1" x14ac:dyDescent="0.2">
      <c r="B15" s="57" t="s">
        <v>230</v>
      </c>
    </row>
    <row r="16" spans="1:2" x14ac:dyDescent="0.2">
      <c r="B16" s="68"/>
    </row>
    <row r="17" spans="2:2" x14ac:dyDescent="0.2">
      <c r="B17" s="68"/>
    </row>
  </sheetData>
  <pageMargins left="0.70866141732283472" right="0.70866141732283472" top="0.74803149606299213" bottom="0.74803149606299213" header="0.31496062992125984" footer="0.31496062992125984"/>
  <pageSetup scale="90" orientation="landscape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workbookViewId="0">
      <selection activeCell="J16" sqref="J16"/>
    </sheetView>
  </sheetViews>
  <sheetFormatPr baseColWidth="10" defaultRowHeight="11.25" x14ac:dyDescent="0.2"/>
  <cols>
    <col min="1" max="1" width="1.7109375" style="92" customWidth="1"/>
    <col min="2" max="2" width="63.140625" style="92" customWidth="1"/>
    <col min="3" max="4" width="17.7109375" style="92" customWidth="1"/>
    <col min="5" max="16384" width="11.42578125" style="92"/>
  </cols>
  <sheetData>
    <row r="1" spans="1:3" s="130" customFormat="1" ht="18" customHeight="1" x14ac:dyDescent="0.25">
      <c r="A1" s="168" t="s">
        <v>623</v>
      </c>
      <c r="B1" s="169"/>
      <c r="C1" s="170"/>
    </row>
    <row r="2" spans="1:3" s="130" customFormat="1" ht="18" customHeight="1" x14ac:dyDescent="0.25">
      <c r="A2" s="171" t="s">
        <v>610</v>
      </c>
      <c r="B2" s="172"/>
      <c r="C2" s="173"/>
    </row>
    <row r="3" spans="1:3" s="130" customFormat="1" ht="18" customHeight="1" x14ac:dyDescent="0.25">
      <c r="A3" s="171" t="str">
        <f>+[1]EFE!A3</f>
        <v>Correspondiente del 01 de enero al 30 de septiembre 2020</v>
      </c>
      <c r="B3" s="172"/>
      <c r="C3" s="173"/>
    </row>
    <row r="4" spans="1:3" s="131" customFormat="1" ht="18" customHeight="1" x14ac:dyDescent="0.2">
      <c r="A4" s="174" t="s">
        <v>606</v>
      </c>
      <c r="B4" s="175"/>
      <c r="C4" s="176"/>
    </row>
    <row r="5" spans="1:3" x14ac:dyDescent="0.2">
      <c r="A5" s="132" t="s">
        <v>624</v>
      </c>
      <c r="B5" s="132"/>
      <c r="C5" s="133">
        <v>50826205.740000002</v>
      </c>
    </row>
    <row r="6" spans="1:3" x14ac:dyDescent="0.2">
      <c r="A6" s="134"/>
      <c r="B6" s="135"/>
      <c r="C6" s="136"/>
    </row>
    <row r="7" spans="1:3" x14ac:dyDescent="0.2">
      <c r="A7" s="137" t="s">
        <v>625</v>
      </c>
      <c r="B7" s="137"/>
      <c r="C7" s="138">
        <f>SUM(C8:C13)</f>
        <v>0</v>
      </c>
    </row>
    <row r="8" spans="1:3" x14ac:dyDescent="0.2">
      <c r="A8" s="139" t="s">
        <v>626</v>
      </c>
      <c r="B8" s="140" t="s">
        <v>452</v>
      </c>
      <c r="C8" s="141">
        <v>0</v>
      </c>
    </row>
    <row r="9" spans="1:3" x14ac:dyDescent="0.2">
      <c r="A9" s="142" t="s">
        <v>627</v>
      </c>
      <c r="B9" s="143" t="s">
        <v>628</v>
      </c>
      <c r="C9" s="141">
        <v>0</v>
      </c>
    </row>
    <row r="10" spans="1:3" x14ac:dyDescent="0.2">
      <c r="A10" s="142" t="s">
        <v>629</v>
      </c>
      <c r="B10" s="143" t="s">
        <v>461</v>
      </c>
      <c r="C10" s="141">
        <v>0</v>
      </c>
    </row>
    <row r="11" spans="1:3" x14ac:dyDescent="0.2">
      <c r="A11" s="142" t="s">
        <v>630</v>
      </c>
      <c r="B11" s="143" t="s">
        <v>462</v>
      </c>
      <c r="C11" s="141">
        <v>0</v>
      </c>
    </row>
    <row r="12" spans="1:3" x14ac:dyDescent="0.2">
      <c r="A12" s="142" t="s">
        <v>631</v>
      </c>
      <c r="B12" s="143" t="s">
        <v>464</v>
      </c>
      <c r="C12" s="141">
        <v>0</v>
      </c>
    </row>
    <row r="13" spans="1:3" x14ac:dyDescent="0.2">
      <c r="A13" s="144" t="s">
        <v>632</v>
      </c>
      <c r="B13" s="145" t="s">
        <v>633</v>
      </c>
      <c r="C13" s="141">
        <v>0</v>
      </c>
    </row>
    <row r="14" spans="1:3" x14ac:dyDescent="0.2">
      <c r="A14" s="134"/>
      <c r="B14" s="146"/>
      <c r="C14" s="147"/>
    </row>
    <row r="15" spans="1:3" x14ac:dyDescent="0.2">
      <c r="A15" s="137" t="s">
        <v>135</v>
      </c>
      <c r="B15" s="135"/>
      <c r="C15" s="138">
        <f>SUM(C16:C18)</f>
        <v>0</v>
      </c>
    </row>
    <row r="16" spans="1:3" x14ac:dyDescent="0.2">
      <c r="A16" s="148">
        <v>3.1</v>
      </c>
      <c r="B16" s="143" t="s">
        <v>634</v>
      </c>
      <c r="C16" s="141">
        <v>0</v>
      </c>
    </row>
    <row r="17" spans="1:5" x14ac:dyDescent="0.2">
      <c r="A17" s="149">
        <v>3.2</v>
      </c>
      <c r="B17" s="143" t="s">
        <v>635</v>
      </c>
      <c r="C17" s="141">
        <v>0</v>
      </c>
    </row>
    <row r="18" spans="1:5" x14ac:dyDescent="0.2">
      <c r="A18" s="149">
        <v>3.3</v>
      </c>
      <c r="B18" s="145" t="s">
        <v>636</v>
      </c>
      <c r="C18" s="150">
        <v>0</v>
      </c>
    </row>
    <row r="19" spans="1:5" x14ac:dyDescent="0.2">
      <c r="A19" s="134"/>
      <c r="B19" s="151"/>
      <c r="C19" s="152"/>
    </row>
    <row r="20" spans="1:5" x14ac:dyDescent="0.2">
      <c r="A20" s="153" t="s">
        <v>134</v>
      </c>
      <c r="B20" s="153"/>
      <c r="C20" s="133">
        <f>C5+C7-C15</f>
        <v>50826205.740000002</v>
      </c>
    </row>
    <row r="21" spans="1:5" ht="15" x14ac:dyDescent="0.25">
      <c r="A21"/>
      <c r="B21"/>
      <c r="C21"/>
      <c r="D21"/>
      <c r="E21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showGridLines="0" topLeftCell="A16" workbookViewId="0">
      <selection activeCell="B37" sqref="B37:C39"/>
    </sheetView>
  </sheetViews>
  <sheetFormatPr baseColWidth="10" defaultRowHeight="11.25" x14ac:dyDescent="0.2"/>
  <cols>
    <col min="1" max="1" width="1.7109375" style="92" customWidth="1"/>
    <col min="2" max="2" width="62.140625" style="92" customWidth="1"/>
    <col min="3" max="3" width="17.7109375" style="92" customWidth="1"/>
    <col min="4" max="4" width="17.7109375" style="110" customWidth="1"/>
    <col min="5" max="16384" width="11.42578125" style="92"/>
  </cols>
  <sheetData>
    <row r="1" spans="1:4" s="97" customFormat="1" ht="18.95" customHeight="1" x14ac:dyDescent="0.25">
      <c r="A1" s="177" t="str">
        <f>'Notas a los Edos Financieros'!A1</f>
        <v>Patronato del Parque Zoológico de León</v>
      </c>
      <c r="B1" s="177"/>
      <c r="C1" s="177"/>
      <c r="D1" s="177"/>
    </row>
    <row r="2" spans="1:4" s="97" customFormat="1" ht="18.95" customHeight="1" x14ac:dyDescent="0.25">
      <c r="A2" s="177" t="s">
        <v>611</v>
      </c>
      <c r="B2" s="177"/>
      <c r="C2" s="177"/>
      <c r="D2" s="177"/>
    </row>
    <row r="3" spans="1:4" s="97" customFormat="1" ht="18.95" customHeight="1" x14ac:dyDescent="0.25">
      <c r="A3" s="177" t="str">
        <f>'Notas a los Edos Financieros'!A3</f>
        <v>Del 01 de Enero Al 31 de Diciembre 2020</v>
      </c>
      <c r="B3" s="177"/>
      <c r="C3" s="177"/>
      <c r="D3" s="177"/>
    </row>
    <row r="4" spans="1:4" s="98" customFormat="1" x14ac:dyDescent="0.2">
      <c r="A4" s="178"/>
      <c r="B4" s="178"/>
      <c r="C4" s="178"/>
      <c r="D4" s="178"/>
    </row>
    <row r="5" spans="1:4" ht="15" x14ac:dyDescent="0.25">
      <c r="A5" s="99" t="s">
        <v>157</v>
      </c>
      <c r="B5" s="100"/>
      <c r="C5" s="101">
        <v>54138863.390000001</v>
      </c>
      <c r="D5"/>
    </row>
    <row r="6" spans="1:4" ht="15" x14ac:dyDescent="0.25">
      <c r="A6" s="102"/>
      <c r="B6" s="93"/>
      <c r="C6" s="103"/>
      <c r="D6"/>
    </row>
    <row r="7" spans="1:4" ht="15" x14ac:dyDescent="0.25">
      <c r="A7" s="94" t="s">
        <v>156</v>
      </c>
      <c r="B7" s="158"/>
      <c r="C7" s="159">
        <f>SUM(C8:C24)</f>
        <v>2077000.61</v>
      </c>
      <c r="D7"/>
    </row>
    <row r="8" spans="1:4" ht="15" x14ac:dyDescent="0.25">
      <c r="A8" s="95"/>
      <c r="B8" s="160" t="s">
        <v>155</v>
      </c>
      <c r="C8" s="96">
        <v>63902.8</v>
      </c>
      <c r="D8"/>
    </row>
    <row r="9" spans="1:4" x14ac:dyDescent="0.2">
      <c r="A9" s="95"/>
      <c r="B9" s="160" t="s">
        <v>154</v>
      </c>
      <c r="C9" s="96" t="s">
        <v>616</v>
      </c>
      <c r="D9" s="157"/>
    </row>
    <row r="10" spans="1:4" x14ac:dyDescent="0.2">
      <c r="A10" s="95"/>
      <c r="B10" s="160" t="s">
        <v>153</v>
      </c>
      <c r="C10" s="96" t="s">
        <v>616</v>
      </c>
      <c r="D10" s="157"/>
    </row>
    <row r="11" spans="1:4" x14ac:dyDescent="0.2">
      <c r="A11" s="95"/>
      <c r="B11" s="160" t="s">
        <v>152</v>
      </c>
      <c r="C11" s="96" t="s">
        <v>616</v>
      </c>
      <c r="D11" s="157"/>
    </row>
    <row r="12" spans="1:4" x14ac:dyDescent="0.2">
      <c r="A12" s="95"/>
      <c r="B12" s="160" t="s">
        <v>151</v>
      </c>
      <c r="C12" s="96" t="s">
        <v>616</v>
      </c>
      <c r="D12" s="157"/>
    </row>
    <row r="13" spans="1:4" x14ac:dyDescent="0.2">
      <c r="A13" s="95"/>
      <c r="B13" s="160" t="s">
        <v>150</v>
      </c>
      <c r="C13" s="96">
        <v>193084.63</v>
      </c>
      <c r="D13" s="157"/>
    </row>
    <row r="14" spans="1:4" x14ac:dyDescent="0.2">
      <c r="A14" s="95"/>
      <c r="B14" s="160" t="s">
        <v>149</v>
      </c>
      <c r="C14" s="96">
        <v>1812893.1</v>
      </c>
      <c r="D14" s="157"/>
    </row>
    <row r="15" spans="1:4" x14ac:dyDescent="0.2">
      <c r="A15" s="95"/>
      <c r="B15" s="160" t="s">
        <v>148</v>
      </c>
      <c r="C15" s="96" t="s">
        <v>616</v>
      </c>
      <c r="D15" s="157"/>
    </row>
    <row r="16" spans="1:4" x14ac:dyDescent="0.2">
      <c r="A16" s="95"/>
      <c r="B16" s="160" t="s">
        <v>147</v>
      </c>
      <c r="C16" s="96">
        <v>7120.08</v>
      </c>
      <c r="D16" s="157"/>
    </row>
    <row r="17" spans="1:4" x14ac:dyDescent="0.2">
      <c r="A17" s="95"/>
      <c r="B17" s="160" t="s">
        <v>146</v>
      </c>
      <c r="C17" s="96" t="s">
        <v>616</v>
      </c>
      <c r="D17" s="157"/>
    </row>
    <row r="18" spans="1:4" x14ac:dyDescent="0.2">
      <c r="A18" s="95"/>
      <c r="B18" s="160" t="s">
        <v>145</v>
      </c>
      <c r="C18" s="96" t="s">
        <v>616</v>
      </c>
      <c r="D18" s="157"/>
    </row>
    <row r="19" spans="1:4" x14ac:dyDescent="0.2">
      <c r="A19" s="95"/>
      <c r="B19" s="160" t="s">
        <v>144</v>
      </c>
      <c r="C19" s="96" t="s">
        <v>616</v>
      </c>
      <c r="D19" s="157"/>
    </row>
    <row r="20" spans="1:4" x14ac:dyDescent="0.2">
      <c r="A20" s="95"/>
      <c r="B20" s="160" t="s">
        <v>143</v>
      </c>
      <c r="C20" s="96" t="s">
        <v>616</v>
      </c>
      <c r="D20" s="157"/>
    </row>
    <row r="21" spans="1:4" x14ac:dyDescent="0.2">
      <c r="A21" s="95"/>
      <c r="B21" s="160" t="s">
        <v>142</v>
      </c>
      <c r="C21" s="96" t="s">
        <v>616</v>
      </c>
      <c r="D21" s="157"/>
    </row>
    <row r="22" spans="1:4" x14ac:dyDescent="0.2">
      <c r="A22" s="95"/>
      <c r="B22" s="160" t="s">
        <v>141</v>
      </c>
      <c r="C22" s="96" t="s">
        <v>616</v>
      </c>
      <c r="D22" s="157"/>
    </row>
    <row r="23" spans="1:4" x14ac:dyDescent="0.2">
      <c r="A23" s="95"/>
      <c r="B23" s="160" t="s">
        <v>140</v>
      </c>
      <c r="C23" s="96" t="s">
        <v>616</v>
      </c>
      <c r="D23" s="157"/>
    </row>
    <row r="24" spans="1:4" ht="15" x14ac:dyDescent="0.25">
      <c r="A24" s="95"/>
      <c r="B24" s="161" t="s">
        <v>139</v>
      </c>
      <c r="C24" s="96">
        <v>0</v>
      </c>
      <c r="D24"/>
    </row>
    <row r="25" spans="1:4" ht="15" x14ac:dyDescent="0.25">
      <c r="A25" s="102"/>
      <c r="B25" s="108"/>
      <c r="C25" s="109" t="s">
        <v>622</v>
      </c>
      <c r="D25"/>
    </row>
    <row r="26" spans="1:4" ht="15" x14ac:dyDescent="0.25">
      <c r="A26" s="94" t="s">
        <v>138</v>
      </c>
      <c r="B26" s="104"/>
      <c r="C26" s="105">
        <f>SUM(C27:C33)</f>
        <v>2791098.06</v>
      </c>
      <c r="D26"/>
    </row>
    <row r="27" spans="1:4" ht="15" x14ac:dyDescent="0.25">
      <c r="A27" s="95"/>
      <c r="B27" s="106" t="s">
        <v>133</v>
      </c>
      <c r="C27" s="96">
        <v>1879488.75</v>
      </c>
      <c r="D27"/>
    </row>
    <row r="28" spans="1:4" ht="15" x14ac:dyDescent="0.25">
      <c r="A28" s="95"/>
      <c r="B28" s="106" t="s">
        <v>131</v>
      </c>
      <c r="C28" s="96">
        <v>391653.61</v>
      </c>
      <c r="D28"/>
    </row>
    <row r="29" spans="1:4" ht="15" x14ac:dyDescent="0.25">
      <c r="A29" s="95"/>
      <c r="B29" s="106" t="s">
        <v>130</v>
      </c>
      <c r="C29" s="96" t="s">
        <v>616</v>
      </c>
      <c r="D29"/>
    </row>
    <row r="30" spans="1:4" ht="15" x14ac:dyDescent="0.25">
      <c r="A30" s="95"/>
      <c r="B30" s="106" t="s">
        <v>129</v>
      </c>
      <c r="C30" s="96" t="s">
        <v>616</v>
      </c>
      <c r="D30"/>
    </row>
    <row r="31" spans="1:4" ht="15" x14ac:dyDescent="0.25">
      <c r="A31" s="95"/>
      <c r="B31" s="106" t="s">
        <v>128</v>
      </c>
      <c r="C31" s="96" t="s">
        <v>616</v>
      </c>
      <c r="D31"/>
    </row>
    <row r="32" spans="1:4" ht="15" x14ac:dyDescent="0.25">
      <c r="A32" s="95"/>
      <c r="B32" s="106" t="s">
        <v>127</v>
      </c>
      <c r="C32" s="96" t="s">
        <v>616</v>
      </c>
      <c r="D32"/>
    </row>
    <row r="33" spans="1:5" ht="15" x14ac:dyDescent="0.25">
      <c r="A33" s="95"/>
      <c r="B33" s="107" t="s">
        <v>137</v>
      </c>
      <c r="C33" s="96">
        <v>519955.7</v>
      </c>
      <c r="D33"/>
    </row>
    <row r="34" spans="1:5" ht="15" x14ac:dyDescent="0.25">
      <c r="A34" s="102"/>
      <c r="B34" s="108"/>
      <c r="C34" s="109"/>
      <c r="D34"/>
    </row>
    <row r="35" spans="1:5" ht="15" x14ac:dyDescent="0.25">
      <c r="A35" s="100" t="s">
        <v>136</v>
      </c>
      <c r="B35" s="100"/>
      <c r="C35" s="101">
        <f>+C5-C7+C26</f>
        <v>54852960.840000004</v>
      </c>
      <c r="D35" t="s">
        <v>622</v>
      </c>
      <c r="E35" s="110" t="s">
        <v>622</v>
      </c>
    </row>
    <row r="37" spans="1:5" x14ac:dyDescent="0.2">
      <c r="C37" s="92" t="s">
        <v>622</v>
      </c>
    </row>
    <row r="38" spans="1:5" x14ac:dyDescent="0.2">
      <c r="B38" s="154" t="s">
        <v>637</v>
      </c>
      <c r="C38" s="155" t="s">
        <v>637</v>
      </c>
    </row>
    <row r="39" spans="1:5" ht="33.75" x14ac:dyDescent="0.2">
      <c r="B39" s="156" t="s">
        <v>638</v>
      </c>
      <c r="C39" s="156" t="s">
        <v>639</v>
      </c>
    </row>
  </sheetData>
  <mergeCells count="4">
    <mergeCell ref="A1:D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scale="81" orientation="portrait" r:id="rId1"/>
  <ignoredErrors>
    <ignoredError sqref="A1 A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topLeftCell="A16" workbookViewId="0">
      <selection activeCell="H32" sqref="H32"/>
    </sheetView>
  </sheetViews>
  <sheetFormatPr baseColWidth="10" defaultColWidth="9.140625" defaultRowHeight="11.25" x14ac:dyDescent="0.2"/>
  <cols>
    <col min="1" max="1" width="10" style="85" customWidth="1"/>
    <col min="2" max="2" width="68.5703125" style="85" bestFit="1" customWidth="1"/>
    <col min="3" max="3" width="17.42578125" style="89" bestFit="1" customWidth="1"/>
    <col min="4" max="5" width="23.7109375" style="89" bestFit="1" customWidth="1"/>
    <col min="6" max="6" width="19.28515625" style="89" customWidth="1"/>
    <col min="7" max="7" width="20.5703125" style="85" customWidth="1"/>
    <col min="8" max="10" width="20.28515625" style="85" customWidth="1"/>
    <col min="11" max="16384" width="9.140625" style="85"/>
  </cols>
  <sheetData>
    <row r="1" spans="1:10" ht="18.95" customHeight="1" x14ac:dyDescent="0.2">
      <c r="A1" s="167" t="str">
        <f>'Notas a los Edos Financieros'!A1</f>
        <v>Patronato del Parque Zoológico de León</v>
      </c>
      <c r="B1" s="179"/>
      <c r="C1" s="179"/>
      <c r="D1" s="179"/>
      <c r="E1" s="179"/>
      <c r="F1" s="179"/>
      <c r="G1" s="83" t="s">
        <v>277</v>
      </c>
      <c r="H1" s="84">
        <f>'Notas a los Edos Financieros'!E1</f>
        <v>2018</v>
      </c>
    </row>
    <row r="2" spans="1:10" ht="18.95" customHeight="1" x14ac:dyDescent="0.2">
      <c r="A2" s="167" t="s">
        <v>612</v>
      </c>
      <c r="B2" s="179"/>
      <c r="C2" s="179"/>
      <c r="D2" s="179"/>
      <c r="E2" s="179"/>
      <c r="F2" s="179"/>
      <c r="G2" s="83" t="s">
        <v>278</v>
      </c>
      <c r="H2" s="84" t="str">
        <f>'Notas a los Edos Financieros'!E2</f>
        <v>Trimestral</v>
      </c>
    </row>
    <row r="3" spans="1:10" ht="18.95" customHeight="1" x14ac:dyDescent="0.2">
      <c r="A3" s="180" t="str">
        <f>'Notas a los Edos Financieros'!A3</f>
        <v>Del 01 de Enero Al 31 de Diciembre 2020</v>
      </c>
      <c r="B3" s="181"/>
      <c r="C3" s="181"/>
      <c r="D3" s="181"/>
      <c r="E3" s="181"/>
      <c r="F3" s="181"/>
      <c r="G3" s="83" t="s">
        <v>280</v>
      </c>
      <c r="H3" s="84">
        <f>'Notas a los Edos Financieros'!E3</f>
        <v>1</v>
      </c>
    </row>
    <row r="4" spans="1:10" x14ac:dyDescent="0.2">
      <c r="A4" s="86" t="s">
        <v>281</v>
      </c>
      <c r="B4" s="87"/>
      <c r="C4" s="121"/>
      <c r="D4" s="121"/>
      <c r="E4" s="121"/>
      <c r="F4" s="121"/>
      <c r="G4" s="87"/>
      <c r="H4" s="87"/>
    </row>
    <row r="7" spans="1:10" x14ac:dyDescent="0.2">
      <c r="A7" s="88" t="s">
        <v>222</v>
      </c>
      <c r="B7" s="88" t="s">
        <v>607</v>
      </c>
      <c r="C7" s="122" t="s">
        <v>259</v>
      </c>
      <c r="D7" s="122" t="s">
        <v>608</v>
      </c>
      <c r="E7" s="122" t="s">
        <v>609</v>
      </c>
      <c r="F7" s="122" t="s">
        <v>258</v>
      </c>
      <c r="G7" s="88" t="s">
        <v>197</v>
      </c>
      <c r="H7" s="88" t="s">
        <v>261</v>
      </c>
      <c r="I7" s="88" t="s">
        <v>262</v>
      </c>
      <c r="J7" s="88" t="s">
        <v>263</v>
      </c>
    </row>
    <row r="8" spans="1:10" s="112" customFormat="1" x14ac:dyDescent="0.2">
      <c r="A8" s="111">
        <v>7000</v>
      </c>
      <c r="B8" s="112" t="s">
        <v>198</v>
      </c>
      <c r="C8" s="111"/>
      <c r="D8" s="111"/>
      <c r="E8" s="111"/>
      <c r="F8" s="111"/>
    </row>
    <row r="9" spans="1:10" x14ac:dyDescent="0.2">
      <c r="A9" s="85">
        <v>7110</v>
      </c>
      <c r="B9" s="85" t="s">
        <v>197</v>
      </c>
      <c r="C9" s="117" t="s">
        <v>616</v>
      </c>
      <c r="D9" s="117" t="s">
        <v>616</v>
      </c>
      <c r="E9" s="117" t="s">
        <v>616</v>
      </c>
      <c r="F9" s="117" t="s">
        <v>616</v>
      </c>
    </row>
    <row r="10" spans="1:10" x14ac:dyDescent="0.2">
      <c r="A10" s="85">
        <v>7120</v>
      </c>
      <c r="B10" s="85" t="s">
        <v>196</v>
      </c>
      <c r="C10" s="117" t="s">
        <v>616</v>
      </c>
      <c r="D10" s="117" t="s">
        <v>616</v>
      </c>
      <c r="E10" s="117" t="s">
        <v>616</v>
      </c>
      <c r="F10" s="117" t="s">
        <v>616</v>
      </c>
    </row>
    <row r="11" spans="1:10" x14ac:dyDescent="0.2">
      <c r="A11" s="85">
        <v>7130</v>
      </c>
      <c r="B11" s="85" t="s">
        <v>195</v>
      </c>
      <c r="C11" s="117" t="s">
        <v>616</v>
      </c>
      <c r="D11" s="117" t="s">
        <v>616</v>
      </c>
      <c r="E11" s="117" t="s">
        <v>616</v>
      </c>
      <c r="F11" s="117" t="s">
        <v>616</v>
      </c>
    </row>
    <row r="12" spans="1:10" x14ac:dyDescent="0.2">
      <c r="A12" s="85">
        <v>7140</v>
      </c>
      <c r="B12" s="85" t="s">
        <v>194</v>
      </c>
      <c r="C12" s="117" t="s">
        <v>616</v>
      </c>
      <c r="D12" s="117" t="s">
        <v>616</v>
      </c>
      <c r="E12" s="117" t="s">
        <v>616</v>
      </c>
      <c r="F12" s="117" t="s">
        <v>616</v>
      </c>
    </row>
    <row r="13" spans="1:10" x14ac:dyDescent="0.2">
      <c r="A13" s="85">
        <v>7150</v>
      </c>
      <c r="B13" s="85" t="s">
        <v>193</v>
      </c>
      <c r="C13" s="117" t="s">
        <v>616</v>
      </c>
      <c r="D13" s="117" t="s">
        <v>616</v>
      </c>
      <c r="E13" s="117" t="s">
        <v>616</v>
      </c>
      <c r="F13" s="117" t="s">
        <v>616</v>
      </c>
    </row>
    <row r="14" spans="1:10" x14ac:dyDescent="0.2">
      <c r="A14" s="85">
        <v>7160</v>
      </c>
      <c r="B14" s="85" t="s">
        <v>192</v>
      </c>
      <c r="C14" s="117" t="s">
        <v>616</v>
      </c>
      <c r="D14" s="117" t="s">
        <v>616</v>
      </c>
      <c r="E14" s="117" t="s">
        <v>616</v>
      </c>
      <c r="F14" s="117" t="s">
        <v>616</v>
      </c>
    </row>
    <row r="15" spans="1:10" x14ac:dyDescent="0.2">
      <c r="A15" s="85">
        <v>7210</v>
      </c>
      <c r="B15" s="85" t="s">
        <v>191</v>
      </c>
      <c r="C15" s="117" t="s">
        <v>616</v>
      </c>
      <c r="D15" s="117" t="s">
        <v>616</v>
      </c>
      <c r="E15" s="117" t="s">
        <v>616</v>
      </c>
      <c r="F15" s="117" t="s">
        <v>616</v>
      </c>
    </row>
    <row r="16" spans="1:10" x14ac:dyDescent="0.2">
      <c r="A16" s="85">
        <v>7220</v>
      </c>
      <c r="B16" s="85" t="s">
        <v>190</v>
      </c>
      <c r="C16" s="117" t="s">
        <v>616</v>
      </c>
      <c r="D16" s="117" t="s">
        <v>616</v>
      </c>
      <c r="E16" s="117" t="s">
        <v>616</v>
      </c>
      <c r="F16" s="117" t="s">
        <v>616</v>
      </c>
    </row>
    <row r="17" spans="1:6" x14ac:dyDescent="0.2">
      <c r="A17" s="85">
        <v>7230</v>
      </c>
      <c r="B17" s="85" t="s">
        <v>189</v>
      </c>
      <c r="C17" s="117" t="s">
        <v>616</v>
      </c>
      <c r="D17" s="117" t="s">
        <v>616</v>
      </c>
      <c r="E17" s="117" t="s">
        <v>616</v>
      </c>
      <c r="F17" s="117" t="s">
        <v>616</v>
      </c>
    </row>
    <row r="18" spans="1:6" x14ac:dyDescent="0.2">
      <c r="A18" s="85">
        <v>7240</v>
      </c>
      <c r="B18" s="85" t="s">
        <v>188</v>
      </c>
      <c r="C18" s="117" t="s">
        <v>616</v>
      </c>
      <c r="D18" s="117" t="s">
        <v>616</v>
      </c>
      <c r="E18" s="117" t="s">
        <v>616</v>
      </c>
      <c r="F18" s="117" t="s">
        <v>616</v>
      </c>
    </row>
    <row r="19" spans="1:6" x14ac:dyDescent="0.2">
      <c r="A19" s="85">
        <v>7250</v>
      </c>
      <c r="B19" s="85" t="s">
        <v>187</v>
      </c>
      <c r="C19" s="117" t="s">
        <v>616</v>
      </c>
      <c r="D19" s="117" t="s">
        <v>616</v>
      </c>
      <c r="E19" s="117" t="s">
        <v>616</v>
      </c>
      <c r="F19" s="117" t="s">
        <v>616</v>
      </c>
    </row>
    <row r="20" spans="1:6" x14ac:dyDescent="0.2">
      <c r="A20" s="85">
        <v>7260</v>
      </c>
      <c r="B20" s="85" t="s">
        <v>186</v>
      </c>
      <c r="C20" s="117" t="s">
        <v>616</v>
      </c>
      <c r="D20" s="117" t="s">
        <v>616</v>
      </c>
      <c r="E20" s="117" t="s">
        <v>616</v>
      </c>
      <c r="F20" s="117" t="s">
        <v>616</v>
      </c>
    </row>
    <row r="21" spans="1:6" x14ac:dyDescent="0.2">
      <c r="A21" s="85">
        <v>7310</v>
      </c>
      <c r="B21" s="85" t="s">
        <v>185</v>
      </c>
      <c r="C21" s="117" t="s">
        <v>616</v>
      </c>
      <c r="D21" s="117" t="s">
        <v>616</v>
      </c>
      <c r="E21" s="117" t="s">
        <v>616</v>
      </c>
      <c r="F21" s="117" t="s">
        <v>616</v>
      </c>
    </row>
    <row r="22" spans="1:6" x14ac:dyDescent="0.2">
      <c r="A22" s="85">
        <v>7320</v>
      </c>
      <c r="B22" s="85" t="s">
        <v>184</v>
      </c>
      <c r="C22" s="117" t="s">
        <v>616</v>
      </c>
      <c r="D22" s="117" t="s">
        <v>616</v>
      </c>
      <c r="E22" s="117" t="s">
        <v>616</v>
      </c>
      <c r="F22" s="117" t="s">
        <v>616</v>
      </c>
    </row>
    <row r="23" spans="1:6" x14ac:dyDescent="0.2">
      <c r="A23" s="85">
        <v>7330</v>
      </c>
      <c r="B23" s="85" t="s">
        <v>183</v>
      </c>
      <c r="C23" s="117" t="s">
        <v>616</v>
      </c>
      <c r="D23" s="117" t="s">
        <v>616</v>
      </c>
      <c r="E23" s="117" t="s">
        <v>616</v>
      </c>
      <c r="F23" s="117" t="s">
        <v>616</v>
      </c>
    </row>
    <row r="24" spans="1:6" x14ac:dyDescent="0.2">
      <c r="A24" s="85">
        <v>7340</v>
      </c>
      <c r="B24" s="85" t="s">
        <v>182</v>
      </c>
      <c r="C24" s="117" t="s">
        <v>616</v>
      </c>
      <c r="D24" s="117" t="s">
        <v>616</v>
      </c>
      <c r="E24" s="117" t="s">
        <v>616</v>
      </c>
      <c r="F24" s="117" t="s">
        <v>616</v>
      </c>
    </row>
    <row r="25" spans="1:6" x14ac:dyDescent="0.2">
      <c r="A25" s="85">
        <v>7350</v>
      </c>
      <c r="B25" s="85" t="s">
        <v>181</v>
      </c>
      <c r="C25" s="117" t="s">
        <v>616</v>
      </c>
      <c r="D25" s="117" t="s">
        <v>616</v>
      </c>
      <c r="E25" s="117" t="s">
        <v>616</v>
      </c>
      <c r="F25" s="117" t="s">
        <v>616</v>
      </c>
    </row>
    <row r="26" spans="1:6" x14ac:dyDescent="0.2">
      <c r="A26" s="85">
        <v>7360</v>
      </c>
      <c r="B26" s="85" t="s">
        <v>180</v>
      </c>
      <c r="C26" s="117" t="s">
        <v>616</v>
      </c>
      <c r="D26" s="117" t="s">
        <v>616</v>
      </c>
      <c r="E26" s="117" t="s">
        <v>616</v>
      </c>
      <c r="F26" s="117" t="s">
        <v>616</v>
      </c>
    </row>
    <row r="27" spans="1:6" x14ac:dyDescent="0.2">
      <c r="A27" s="85">
        <v>7410</v>
      </c>
      <c r="B27" s="85" t="s">
        <v>179</v>
      </c>
      <c r="C27" s="117" t="s">
        <v>616</v>
      </c>
      <c r="D27" s="117" t="s">
        <v>616</v>
      </c>
      <c r="E27" s="117" t="s">
        <v>616</v>
      </c>
      <c r="F27" s="117" t="s">
        <v>616</v>
      </c>
    </row>
    <row r="28" spans="1:6" x14ac:dyDescent="0.2">
      <c r="A28" s="85">
        <v>7420</v>
      </c>
      <c r="B28" s="85" t="s">
        <v>178</v>
      </c>
      <c r="C28" s="117" t="s">
        <v>616</v>
      </c>
      <c r="D28" s="117" t="s">
        <v>616</v>
      </c>
      <c r="E28" s="117" t="s">
        <v>616</v>
      </c>
      <c r="F28" s="117" t="s">
        <v>616</v>
      </c>
    </row>
    <row r="29" spans="1:6" x14ac:dyDescent="0.2">
      <c r="A29" s="85">
        <v>7510</v>
      </c>
      <c r="B29" s="85" t="s">
        <v>177</v>
      </c>
      <c r="C29" s="117" t="s">
        <v>616</v>
      </c>
      <c r="D29" s="117" t="s">
        <v>616</v>
      </c>
      <c r="E29" s="117" t="s">
        <v>616</v>
      </c>
      <c r="F29" s="117" t="s">
        <v>616</v>
      </c>
    </row>
    <row r="30" spans="1:6" x14ac:dyDescent="0.2">
      <c r="A30" s="85">
        <v>7520</v>
      </c>
      <c r="B30" s="85" t="s">
        <v>176</v>
      </c>
      <c r="C30" s="117" t="s">
        <v>616</v>
      </c>
      <c r="D30" s="117" t="s">
        <v>616</v>
      </c>
      <c r="E30" s="117" t="s">
        <v>616</v>
      </c>
      <c r="F30" s="117" t="s">
        <v>616</v>
      </c>
    </row>
    <row r="31" spans="1:6" x14ac:dyDescent="0.2">
      <c r="A31" s="85">
        <v>7610</v>
      </c>
      <c r="B31" s="85" t="s">
        <v>175</v>
      </c>
      <c r="C31" s="117" t="s">
        <v>616</v>
      </c>
      <c r="D31" s="117" t="s">
        <v>616</v>
      </c>
      <c r="E31" s="117" t="s">
        <v>616</v>
      </c>
      <c r="F31" s="117" t="s">
        <v>616</v>
      </c>
    </row>
    <row r="32" spans="1:6" x14ac:dyDescent="0.2">
      <c r="A32" s="85">
        <v>7620</v>
      </c>
      <c r="B32" s="85" t="s">
        <v>174</v>
      </c>
      <c r="C32" s="117" t="s">
        <v>616</v>
      </c>
      <c r="D32" s="117" t="s">
        <v>616</v>
      </c>
      <c r="E32" s="117" t="s">
        <v>616</v>
      </c>
      <c r="F32" s="117" t="s">
        <v>616</v>
      </c>
    </row>
    <row r="33" spans="1:6" x14ac:dyDescent="0.2">
      <c r="A33" s="85">
        <v>7630</v>
      </c>
      <c r="B33" s="85" t="s">
        <v>173</v>
      </c>
      <c r="C33" s="117" t="s">
        <v>616</v>
      </c>
      <c r="D33" s="117" t="s">
        <v>616</v>
      </c>
      <c r="E33" s="117" t="s">
        <v>616</v>
      </c>
      <c r="F33" s="117" t="s">
        <v>616</v>
      </c>
    </row>
    <row r="34" spans="1:6" x14ac:dyDescent="0.2">
      <c r="A34" s="85">
        <v>7640</v>
      </c>
      <c r="B34" s="85" t="s">
        <v>172</v>
      </c>
      <c r="C34" s="117" t="s">
        <v>616</v>
      </c>
      <c r="D34" s="117" t="s">
        <v>616</v>
      </c>
      <c r="E34" s="117" t="s">
        <v>616</v>
      </c>
      <c r="F34" s="117" t="s">
        <v>616</v>
      </c>
    </row>
    <row r="35" spans="1:6" s="112" customFormat="1" x14ac:dyDescent="0.2">
      <c r="A35" s="111">
        <v>8000</v>
      </c>
      <c r="B35" s="112" t="s">
        <v>170</v>
      </c>
      <c r="C35" s="123"/>
      <c r="D35" s="123"/>
      <c r="E35" s="123"/>
      <c r="F35" s="123"/>
    </row>
    <row r="36" spans="1:6" x14ac:dyDescent="0.2">
      <c r="A36" s="85">
        <v>8110</v>
      </c>
      <c r="B36" s="85" t="s">
        <v>169</v>
      </c>
      <c r="C36" s="117" t="s">
        <v>616</v>
      </c>
      <c r="D36" s="117">
        <v>101652411.48</v>
      </c>
      <c r="E36" s="117">
        <v>101652411.48</v>
      </c>
      <c r="F36" s="117" t="s">
        <v>616</v>
      </c>
    </row>
    <row r="37" spans="1:6" x14ac:dyDescent="0.2">
      <c r="A37" s="85">
        <v>8120</v>
      </c>
      <c r="B37" s="85" t="s">
        <v>168</v>
      </c>
      <c r="C37" s="117" t="s">
        <v>616</v>
      </c>
      <c r="D37" s="117">
        <v>50826205.740000002</v>
      </c>
      <c r="E37" s="117">
        <v>0</v>
      </c>
      <c r="F37" s="117">
        <v>-50826205.740000002</v>
      </c>
    </row>
    <row r="38" spans="1:6" x14ac:dyDescent="0.2">
      <c r="A38" s="85">
        <v>8130</v>
      </c>
      <c r="B38" s="85" t="s">
        <v>167</v>
      </c>
      <c r="C38" s="117" t="s">
        <v>616</v>
      </c>
      <c r="D38" s="117" t="s">
        <v>616</v>
      </c>
      <c r="E38" s="117" t="s">
        <v>616</v>
      </c>
      <c r="F38" s="117" t="s">
        <v>616</v>
      </c>
    </row>
    <row r="39" spans="1:6" x14ac:dyDescent="0.2">
      <c r="A39" s="85">
        <v>8140</v>
      </c>
      <c r="B39" s="85" t="s">
        <v>166</v>
      </c>
      <c r="C39" s="117" t="s">
        <v>616</v>
      </c>
      <c r="D39" s="117">
        <v>50826205.740000002</v>
      </c>
      <c r="E39" s="117">
        <v>50826205.740000002</v>
      </c>
      <c r="F39" s="117" t="s">
        <v>616</v>
      </c>
    </row>
    <row r="40" spans="1:6" x14ac:dyDescent="0.2">
      <c r="A40" s="85">
        <v>8150</v>
      </c>
      <c r="B40" s="85" t="s">
        <v>165</v>
      </c>
      <c r="C40" s="117" t="s">
        <v>616</v>
      </c>
      <c r="D40" s="117">
        <v>0</v>
      </c>
      <c r="E40" s="117">
        <v>50826205.740000002</v>
      </c>
      <c r="F40" s="117">
        <v>50826205.740000002</v>
      </c>
    </row>
    <row r="41" spans="1:6" x14ac:dyDescent="0.2">
      <c r="A41" s="85">
        <v>8210</v>
      </c>
      <c r="B41" s="85" t="s">
        <v>164</v>
      </c>
      <c r="C41" s="117" t="s">
        <v>616</v>
      </c>
      <c r="D41" s="117" t="s">
        <v>616</v>
      </c>
      <c r="E41" s="117" t="s">
        <v>616</v>
      </c>
      <c r="F41" s="117" t="s">
        <v>616</v>
      </c>
    </row>
    <row r="42" spans="1:6" x14ac:dyDescent="0.2">
      <c r="A42" s="85">
        <v>8220</v>
      </c>
      <c r="B42" s="85" t="s">
        <v>163</v>
      </c>
      <c r="C42" s="117" t="s">
        <v>616</v>
      </c>
      <c r="D42" s="117">
        <v>663599122.92999995</v>
      </c>
      <c r="E42" s="117">
        <v>663599122.92999995</v>
      </c>
      <c r="F42" s="117" t="s">
        <v>616</v>
      </c>
    </row>
    <row r="43" spans="1:6" x14ac:dyDescent="0.2">
      <c r="A43" s="85">
        <v>8230</v>
      </c>
      <c r="B43" s="85" t="s">
        <v>162</v>
      </c>
      <c r="C43" s="117" t="s">
        <v>616</v>
      </c>
      <c r="D43" s="117">
        <v>228369144.27000001</v>
      </c>
      <c r="E43" s="117">
        <v>212051160.66</v>
      </c>
      <c r="F43" s="117">
        <v>-16317983.609999999</v>
      </c>
    </row>
    <row r="44" spans="1:6" x14ac:dyDescent="0.2">
      <c r="A44" s="85">
        <v>8240</v>
      </c>
      <c r="B44" s="85" t="s">
        <v>161</v>
      </c>
      <c r="C44" s="117" t="s">
        <v>616</v>
      </c>
      <c r="D44" s="117">
        <v>56651029.869999997</v>
      </c>
      <c r="E44" s="117">
        <v>56483946.75</v>
      </c>
      <c r="F44" s="117">
        <v>167083.12</v>
      </c>
    </row>
    <row r="45" spans="1:6" x14ac:dyDescent="0.2">
      <c r="A45" s="85">
        <v>8250</v>
      </c>
      <c r="B45" s="85" t="s">
        <v>160</v>
      </c>
      <c r="C45" s="117" t="s">
        <v>616</v>
      </c>
      <c r="D45" s="117">
        <v>56483946.75</v>
      </c>
      <c r="E45" s="117">
        <v>55021920.689999998</v>
      </c>
      <c r="F45" s="117">
        <v>1462026.06</v>
      </c>
    </row>
    <row r="46" spans="1:6" x14ac:dyDescent="0.2">
      <c r="A46" s="85">
        <v>8260</v>
      </c>
      <c r="B46" s="85" t="s">
        <v>159</v>
      </c>
      <c r="C46" s="117" t="s">
        <v>616</v>
      </c>
      <c r="D46" s="117">
        <v>55021920.689999998</v>
      </c>
      <c r="E46" s="117">
        <v>55021920.689999998</v>
      </c>
      <c r="F46" s="117">
        <v>0</v>
      </c>
    </row>
    <row r="47" spans="1:6" x14ac:dyDescent="0.2">
      <c r="A47" s="85">
        <v>8270</v>
      </c>
      <c r="B47" s="85" t="s">
        <v>158</v>
      </c>
      <c r="C47" s="117" t="s">
        <v>616</v>
      </c>
      <c r="D47" s="117">
        <v>55021920.689999998</v>
      </c>
      <c r="E47" s="117">
        <v>0</v>
      </c>
      <c r="F47" s="117">
        <v>55021920.689999998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13" zoomScaleNormal="100" zoomScaleSheetLayoutView="100" workbookViewId="0">
      <selection activeCell="A2" sqref="A2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82" t="s">
        <v>40</v>
      </c>
      <c r="B5" s="182"/>
      <c r="C5" s="182"/>
      <c r="D5" s="182"/>
      <c r="E5" s="182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183" t="s">
        <v>44</v>
      </c>
      <c r="C10" s="183"/>
      <c r="D10" s="183"/>
      <c r="E10" s="183"/>
    </row>
    <row r="11" spans="1:8" s="11" customFormat="1" ht="12.95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183" t="s">
        <v>48</v>
      </c>
      <c r="C12" s="183"/>
      <c r="D12" s="183"/>
      <c r="E12" s="183"/>
    </row>
    <row r="13" spans="1:8" s="11" customFormat="1" ht="26.1" customHeight="1" x14ac:dyDescent="0.2">
      <c r="A13" s="29" t="s">
        <v>49</v>
      </c>
      <c r="B13" s="183" t="s">
        <v>50</v>
      </c>
      <c r="C13" s="183"/>
      <c r="D13" s="183"/>
      <c r="E13" s="183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5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x14ac:dyDescent="0.2">
      <c r="A19" s="36" t="s">
        <v>171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84" t="s">
        <v>56</v>
      </c>
      <c r="C22" s="184"/>
      <c r="D22" s="184"/>
      <c r="E22" s="184"/>
      <c r="H22" s="15"/>
    </row>
    <row r="23" spans="1:8" s="11" customFormat="1" ht="22.5" x14ac:dyDescent="0.2">
      <c r="A23" s="47" t="s">
        <v>222</v>
      </c>
      <c r="B23" s="48" t="s">
        <v>218</v>
      </c>
      <c r="C23" s="49" t="s">
        <v>259</v>
      </c>
      <c r="D23" s="49" t="s">
        <v>258</v>
      </c>
      <c r="E23" s="50" t="s">
        <v>197</v>
      </c>
      <c r="F23" s="50" t="s">
        <v>261</v>
      </c>
      <c r="G23" s="50" t="s">
        <v>262</v>
      </c>
      <c r="H23" s="50" t="s">
        <v>263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x14ac:dyDescent="0.2">
      <c r="A38" s="36" t="s">
        <v>171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EOS SOLUCIONES 306</dc:creator>
  <cp:lastModifiedBy>Luffi</cp:lastModifiedBy>
  <cp:lastPrinted>2021-02-18T21:17:37Z</cp:lastPrinted>
  <dcterms:created xsi:type="dcterms:W3CDTF">2012-12-11T20:36:24Z</dcterms:created>
  <dcterms:modified xsi:type="dcterms:W3CDTF">2021-02-18T21:28:29Z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